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Z:\private\T516 WEB\Documents\"/>
    </mc:Choice>
  </mc:AlternateContent>
  <xr:revisionPtr revIDLastSave="0" documentId="8_{D3DF837D-464A-408D-8886-2DF56A3A5486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Bill of Materials" sheetId="3" r:id="rId1"/>
    <sheet name="Procurement Log" sheetId="1" r:id="rId2"/>
  </sheets>
  <definedNames>
    <definedName name="_xlnm._FilterDatabase" localSheetId="1" hidden="1">'Procurement Log'!$I$2:$I$19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24" i="1"/>
  <c r="I15" i="1"/>
  <c r="I25" i="1"/>
  <c r="I26" i="1"/>
  <c r="I27" i="1"/>
  <c r="I16" i="1"/>
  <c r="I28" i="1"/>
  <c r="I29" i="1"/>
  <c r="I17" i="1"/>
  <c r="I18" i="1"/>
  <c r="I30" i="1"/>
  <c r="I31" i="1"/>
  <c r="I32" i="1"/>
  <c r="I19" i="1"/>
  <c r="I20" i="1"/>
  <c r="I21" i="1"/>
  <c r="G24" i="1"/>
  <c r="G15" i="1"/>
  <c r="G25" i="1"/>
  <c r="G26" i="1"/>
  <c r="G27" i="1"/>
  <c r="G16" i="1"/>
  <c r="G28" i="1"/>
  <c r="G29" i="1"/>
  <c r="G17" i="1"/>
  <c r="G18" i="1"/>
  <c r="G30" i="1"/>
  <c r="G31" i="1"/>
  <c r="G32" i="1"/>
  <c r="G19" i="1"/>
  <c r="G20" i="1"/>
  <c r="G21" i="1"/>
  <c r="G6" i="1"/>
  <c r="P6" i="3"/>
  <c r="I38" i="3"/>
  <c r="K38" i="3"/>
  <c r="J38" i="3"/>
  <c r="P9" i="3"/>
  <c r="P5" i="3"/>
  <c r="L23" i="3"/>
  <c r="L27" i="3"/>
  <c r="L11" i="3"/>
  <c r="L8" i="3"/>
  <c r="L9" i="3"/>
  <c r="L10" i="3"/>
  <c r="L12" i="3"/>
  <c r="L13" i="3"/>
  <c r="L14" i="3"/>
  <c r="L15" i="3"/>
  <c r="L16" i="3"/>
  <c r="L17" i="3"/>
  <c r="L18" i="3"/>
  <c r="L19" i="3"/>
  <c r="L20" i="3"/>
  <c r="L21" i="3"/>
  <c r="L22" i="3"/>
  <c r="L24" i="3"/>
  <c r="L25" i="3"/>
  <c r="L26" i="3"/>
  <c r="L28" i="3"/>
  <c r="L29" i="3"/>
  <c r="L30" i="3"/>
  <c r="L31" i="3"/>
  <c r="L32" i="3"/>
  <c r="L33" i="3"/>
  <c r="L34" i="3"/>
  <c r="L35" i="3"/>
  <c r="L36" i="3"/>
  <c r="L37" i="3"/>
  <c r="L7" i="3"/>
  <c r="L6" i="3"/>
  <c r="G3" i="1"/>
  <c r="G7" i="1"/>
  <c r="G4" i="1"/>
  <c r="G5" i="1"/>
  <c r="G9" i="1"/>
  <c r="G10" i="1"/>
  <c r="G11" i="1"/>
  <c r="G12" i="1"/>
  <c r="G22" i="1"/>
  <c r="G13" i="1"/>
  <c r="G8" i="1"/>
  <c r="G14" i="1"/>
  <c r="G23" i="1"/>
  <c r="G33" i="1"/>
  <c r="G2" i="1"/>
  <c r="I14" i="1"/>
  <c r="I22" i="1"/>
  <c r="I13" i="1"/>
  <c r="I8" i="1"/>
  <c r="I2" i="1"/>
  <c r="I11" i="1"/>
  <c r="I9" i="1"/>
  <c r="I5" i="1"/>
  <c r="I10" i="1"/>
  <c r="I33" i="1"/>
  <c r="I7" i="1"/>
  <c r="I12" i="1"/>
  <c r="I4" i="1"/>
  <c r="I3" i="1"/>
  <c r="I23" i="1"/>
  <c r="L38" i="3" l="1"/>
  <c r="P10" i="3" s="1"/>
</calcChain>
</file>

<file path=xl/sharedStrings.xml><?xml version="1.0" encoding="utf-8"?>
<sst xmlns="http://schemas.openxmlformats.org/spreadsheetml/2006/main" count="292" uniqueCount="145">
  <si>
    <t>Team 516 Bill of Materials</t>
  </si>
  <si>
    <t>Item</t>
  </si>
  <si>
    <t>Item Description</t>
  </si>
  <si>
    <t>Vendor Name</t>
  </si>
  <si>
    <t>Distributor</t>
  </si>
  <si>
    <t>Link to Item</t>
  </si>
  <si>
    <t>Unit</t>
  </si>
  <si>
    <t>Unit Quantity</t>
  </si>
  <si>
    <t>Unit Cost</t>
  </si>
  <si>
    <t>Labor Cost</t>
  </si>
  <si>
    <t>Total Component Cost</t>
  </si>
  <si>
    <t>Before Tax:</t>
  </si>
  <si>
    <t>Total Labor Costs:</t>
  </si>
  <si>
    <t>USD</t>
  </si>
  <si>
    <t>Egofine Plexiglass Sheets Acrylic Sheets 6 Pack of 8x10’’ 0.04 Thick Clear Plastic</t>
  </si>
  <si>
    <t>Acrylic Plexiglass material for scaled prototype</t>
  </si>
  <si>
    <t>Egofine</t>
  </si>
  <si>
    <t>Amazon</t>
  </si>
  <si>
    <t>https://www.amazon.com/Egofine-Plexiglass-Transparent-Crafting-Replacement/dp/B099DBW1PG/ref=sr_1_1_sspa?adgrpid=1341405816582826&amp;dib=eyJ2IjoiMSJ9.96uX6tKJESoClYbzhxyTqTjQ2DYURZgBsAGIT4Yl_bFmtfGmJJdSAOG8KidVa70SybcHl95arTkbrElWWgcT6KJ9pDKq7OEWvPFg7XBDsKn28E4bLEU-HIef2mp-lVRO7zVVGUK6Cizz7_byPllxs50iiC2lGg8BlHYtWZybJ7MYMaxByeYCw3-PyjztKHGhgVYIEVtQBUOfm-xIbK9zT3QFp_k8H_iK9mRHfpypztw._kIGQPEj1tYgozxZd1O6V0Gd1AfjvohdY4zDISwLlUg&amp;dib_tag=se&amp;hvadid=83838121587633&amp;hvbmt=be&amp;hvdev=c&amp;hvlocphy=45123&amp;hvnetw=o&amp;hvqmt=e&amp;hvtargid=kwd-83838863620137%3Aloc-190&amp;hydadcr=7316_13216504&amp;keywords=egofine%2Bplexiglass%2Bsheets&amp;msclkid=7adfe35e82da1e55f63a8468b9d032bd&amp;qid=1731607312&amp;sr=8-1-spons&amp;sp_csd=d2lkZ2V0TmFtZT1zcF9hdGY&amp;th=1</t>
  </si>
  <si>
    <t>pack</t>
  </si>
  <si>
    <t>Total Project Costs:</t>
  </si>
  <si>
    <t>Cardboard Boxes</t>
  </si>
  <si>
    <t>Material for scaled prototype</t>
  </si>
  <si>
    <t>N/A</t>
  </si>
  <si>
    <t>Dollar General</t>
  </si>
  <si>
    <t>each</t>
  </si>
  <si>
    <t>Surebonder H-195FKITW-N 20 Watt Mini Size High Temp Detail Tip Glue Gun Kit-12 Glue Sticks Included</t>
  </si>
  <si>
    <t xml:space="preserve">Hot glue for adhesion </t>
  </si>
  <si>
    <t>Surebonder</t>
  </si>
  <si>
    <t>Walmart</t>
  </si>
  <si>
    <t>https://www.walmart.com/ip/Surebonder-H-195FKITW-N-20-Watt-Mini-Size-High-Temp-Detail-Tip-Glue-Gun-Kit-12-Glue-Sticks-Included/355257945?classType=REGULAR</t>
  </si>
  <si>
    <t>After Tax:</t>
  </si>
  <si>
    <t>LHS-1D (grams)</t>
  </si>
  <si>
    <t>Lunar dust simulant</t>
  </si>
  <si>
    <t>Space Resource Tech</t>
  </si>
  <si>
    <t>https://spaceresourcetech.com/products/lhs-1d-lunar-highland-dust-simulant?srsltid=AfmBOoras2wXNbJeDEJiWKbKvk1Z_rHJ8CWQmeHr6EYjjUY0oVg_Qxl6</t>
  </si>
  <si>
    <t>60g/pack</t>
  </si>
  <si>
    <t>LMS-1D (grams)</t>
  </si>
  <si>
    <t>https://spaceresourcetech.com/products/lms-1d?srsltid=AfmBOor_ki2OICVvl2N0xEYjhKeQ27ThDGjqzpmeZUqjDrKIoLbmReJ4</t>
  </si>
  <si>
    <t>Arctic P12 Max PC fans</t>
  </si>
  <si>
    <t>CPU/Computer Fans</t>
  </si>
  <si>
    <t>Arctic</t>
  </si>
  <si>
    <t>https://www.amazon.com/gp/product/B0CC8V6PHJ/ref=ox_sc_act_title_1?smid=A2T6N244WTLWGU&amp;psc=1</t>
  </si>
  <si>
    <t>Zulay 3-Pieces Plastic Funnel Set - Large, Medium, and Small Kitchen Funnels for Filling Bottles - Food Grade Cooking Funnel Set of 3</t>
  </si>
  <si>
    <t>Funnel</t>
  </si>
  <si>
    <t>Zulay</t>
  </si>
  <si>
    <t>https://www.amazon.com/Zulay-Funnels-Plastic-Set-3/dp/B08HVX3SVH/ref=sr_1_3_sspa?crid=1DPBC4YRD3STE&amp;dib=eyJ2IjoiMSJ9.GOfzxlnU-1N-8Y_Bdp5hmXiedGKWfMaF8GPBUMnAx5Oez1ipbtXrS9gcudvz4YeF0oLHXYAv2CJDu-eq4az2tG_55fpYmnH-BACcoC67nqSqfT99wg7YQOfo6dgugbkmygBkP3bg9Om_8AbnxAxoqTpZC_fgDiK792tLU5lfxdJSb0_RnCw6o-VkOxNScLuOJyIS4Nthx9h7zPP2P5ma55HoysHOCvM5hyi0rZE3wl4DOuK3XWGZHhxjof3QtMnE-y5dgeiUOh0ACC8IyR267Whe9L_15AQKfp9T9hWSl7Q.Bm1C5aUO09QOfdDqoZO_ciSq5ORHygr7TLfWYWUky78&amp;dib_tag=se&amp;keywords=funnel&amp;qid=1731618593&amp;sprefix=funnel%2Caps%2C266&amp;sr=8-3-spons&amp;sp_csd=d2lkZ2V0TmFtZT1zcF9hdGY&amp;th=1</t>
  </si>
  <si>
    <t>3/pack</t>
  </si>
  <si>
    <t>150 Micron Steel Wire Mesh Screen</t>
  </si>
  <si>
    <t>Filter Screen for funnel</t>
  </si>
  <si>
    <t>Beyondsupply</t>
  </si>
  <si>
    <t>https://www.amazon.com/Beyondsupply-150-Micron-Stainless-Filter-Filtration/dp/B01JH1R7DU</t>
  </si>
  <si>
    <t>O-Ring: Viton®, Round, 1.6 mm C.S., 6.1 mm I.D., 50 PK #41KX93</t>
  </si>
  <si>
    <t>O-Ring</t>
  </si>
  <si>
    <t>Grainger</t>
  </si>
  <si>
    <t>https://www.grainger.com/product/O-Ring-Viton-41KX93?opr=ILOF</t>
  </si>
  <si>
    <t>N95 surgical masks</t>
  </si>
  <si>
    <t>PPE for Experiment</t>
  </si>
  <si>
    <t>AccuMed</t>
  </si>
  <si>
    <t>N95 Masks</t>
  </si>
  <si>
    <t>Titebond 10.1 Oz. Pro-Grade 7401 Acrylic Latex Water-Based Caulk - White</t>
  </si>
  <si>
    <t>Sealant for Box</t>
  </si>
  <si>
    <t>Titebond</t>
  </si>
  <si>
    <t>https://www.amazon.com/Titebond-Pro-Grade-7401-Siliconized-Water-Based/dp/B0BWKCV6XV/ref=sr_1_9?crid=BNH6K37UUXZG&amp;dib=eyJ2IjoiMSJ9.s6y9rryYUq0bDNFKeVIQlRaoiD4x8E2m0WQgFAicorFffM39753h2YSE8U9-YkUz45QHduvce06AsFIbJLThzyf2uiE6bXSVW6FGWHD_eRY8Tdmi4Y9r4j_LheO-eOroa8yd51ckqze2joP4As19wgx9wZLwQMSSlbVcAdPHL-K_lbfJR3I0Jqm5b7cyJztVkze31Z6VMWP3O4bvYEgcfQpUohD7-7UeqK6DpbWWIfA.BTov-mmxDfC_PdjZtxeaP0UBbTvm5aP3QgZ44EensdU&amp;dib_tag=se&amp;keywords=caulk&amp;qid=1731617873&amp;refinements=p_36%3A-1800&amp;rnid=2661611011&amp;sprefix=caulk%2Caps%2C117&amp;sr=8-9&amp;th=1</t>
  </si>
  <si>
    <t>Bates- Caulking Gun, 10:1 Thrust Ratio, Orange</t>
  </si>
  <si>
    <t xml:space="preserve">Caulk Gun </t>
  </si>
  <si>
    <t>Bates Choice</t>
  </si>
  <si>
    <t>https://www.amazon.com/Bates-Caulking-Gun-Silicone-10/dp/B08LYKSGL1/ref=sr_1_3_sspa?crid=37RX2EDHLSVAH&amp;dib=eyJ2IjoiMSJ9.acvsQ7jlsxC_FL2oRukbiXFau1f_Xs-MXmkjHJ7iDCAR4-VVEqKWNfNvK1VNb6aL8IL0X3SQGtc0p-aJiMVLbxHGQGS5kYH1HAOON-E_pC_plSE4kXNV9G1lOJZiFlEYMi4TaSG9QSDAma8vTYKuh56HxRbRcwwlcM7q7qDpYsuzxpZXXnYPCpG6Hi1D5tqE_AXS9EdKmArHk2Ce1LLPkyLYL83bcz_v0Fs3SVDREm-RLrF_Tm-dp1fR_LUhv9Gmvp6NCYOljhkTKUDxn5aIezU88rUp9MrijJhhexoZUZE.67q2oTAI5zmiI7dgrv26dVsANTm67EnF_KiCkQdu8BQ&amp;dib_tag=se&amp;keywords=caulk%2Bgun&amp;qid=1731618078&amp;refinements=p_36%3A800-1800&amp;rnid=1243644011&amp;sprefix=caulk%2Bgun%2Caps%2C417&amp;sr=8-3-spons&amp;sp_csd=d2lkZ2V0TmFtZT1zcF9hdGY&amp;th=1</t>
  </si>
  <si>
    <t>Pharma-C-Wipes 70% Isopropyl Alcohol First Aid Wipe</t>
  </si>
  <si>
    <t xml:space="preserve">Isopropyl alcohol wipes </t>
  </si>
  <si>
    <t>Custom Manufactured Prod</t>
  </si>
  <si>
    <t>https://www.amazon.com/CUS200736EA-Pharma-C-Wipes-Isopropyl-Alcohol-First/dp/B00ISBELLM/ref=sr_1_16?adgrpid=1332608657381170&amp;dib=eyJ2IjoiMSJ9.0lI9532QbyMBsjcdYFdyCnUBdfh-UIT6FzwQ02zoxnNtHUDe_vvum8C0JHevy_ZLLv7g74lz4y1cjsP42rnFAuqD-anCYnnISnJ4zQ97lHi29H51p-evmAnKD7G9pQQI_iZOnvW5dcOJtetW1b3kGjBCsoCMvAivrTlV7HuCPvdsFdX2RXAx3WtFLWeuVzqyeiOUf9COH6hj-GXd1SBXElEAN4KFwR6lImeRC_ccUM7RDnXBFw3smSS6VKAvC0W6yM6Z_Mb1Gb-OPIBWod19Fr7tYL5IhC6mcj85U2cl4gA.lh85WqsZANRQZc5WObjqYG2F33zaVjXmiuMtWNaJu80&amp;dib_tag=se&amp;hvadid=83288427971686&amp;hvbmt=be&amp;hvdev=c&amp;hvlocphy=74217&amp;hvnetw=o&amp;hvqmt=e&amp;hvtargid=kwd-83288384537349%3Aloc-190&amp;hydadcr=24631_13769736&amp;keywords=isopropyl+alcohol+wipes&amp;qid=1731617676&amp;sr=8-16</t>
  </si>
  <si>
    <t>120/pack</t>
  </si>
  <si>
    <t>Mega 2560 Pin Board</t>
  </si>
  <si>
    <t>Arduino to control fans</t>
  </si>
  <si>
    <t>Elegoo</t>
  </si>
  <si>
    <t>https://www.amazon.com/dp/B01EWNUUUA?ref=ppx_yo2ov_dt_b_fed_asin_title</t>
  </si>
  <si>
    <t>Already owned</t>
  </si>
  <si>
    <t>Wires for Arduino Mega 2560 Pin Board</t>
  </si>
  <si>
    <t>To connect and control Arduino</t>
  </si>
  <si>
    <t xml:space="preserve">https://www.amazon.com/dp/B01EWNUUUA?ref=ppx_yo2ov_dt_b_fed_asin_title </t>
  </si>
  <si>
    <t>Blue Fluorescent-Coated Glass Microspheres - Various sizes and densities</t>
  </si>
  <si>
    <t>Flourescent glass sphere add-ins for flow visualization</t>
  </si>
  <si>
    <t>Cosphereic</t>
  </si>
  <si>
    <t xml:space="preserve">https://www.cospheric.com/fluorescent_blue_glass_microspheres/blue_coating_particles.htm </t>
  </si>
  <si>
    <t>30g/pack</t>
  </si>
  <si>
    <t>Latex Gloves</t>
  </si>
  <si>
    <t>FSU HPMI Lab</t>
  </si>
  <si>
    <t>Onforu 4 Pack 42W LED Black Lights, Blacklight Bars with Plug and Switch</t>
  </si>
  <si>
    <t>UV light to visualize glass beads</t>
  </si>
  <si>
    <t>Onforu</t>
  </si>
  <si>
    <t xml:space="preserve">https://www.amazon.com/Onforu-Supplies-Lighting-Halloween-Fluorescent/dp/B07H8D43TK?crid=354H0WJHST0CI&amp;dib=eyJ2IjoiMSJ9.mb5c9lcGOXKDAME6fQ9nZJurv-wk1Bxvsl25PZ2jtxC9mZsGqiUvsNhL0dY3QLdyjjz2Iq0qt2JiH2F5hIA9g5BbDaBMOShwUMjNpH_VLeYsHxb1xWlG1t3r4bauZTnuL6Aqktdy90PvDqYcjVqT62-IT-bZD88XY498HgsjjAlpGxN7Rpi4OpN7DaH5ZR2GXzxRskR1TdR5liT5LWGCRAnGvNCj1HpFL9rqDz_vygH2zAJzsxKQSv8VX5_sd_jfGRRHj84PFU6pA_1WtaqM7q1n8oCudJ8zx9Mkpf7JOKA.xqsVkkwhYsgjDby9SJTkIh2MVVt4LJ-WBkLxovaBcv4&amp;dib_tag=se&amp;keywords=UV+light+bars&amp;qid=1731621826&amp;sprefix=uv+light+bars%2Caps%2C153&amp;sr=8-7 </t>
  </si>
  <si>
    <t>4/pack</t>
  </si>
  <si>
    <t>Go-Pro Camera</t>
  </si>
  <si>
    <t>Tool for post test visualization</t>
  </si>
  <si>
    <t>Teammate</t>
  </si>
  <si>
    <t>Go-Pro Camera Stand</t>
  </si>
  <si>
    <t>To hold camera</t>
  </si>
  <si>
    <t>Heat Gloves</t>
  </si>
  <si>
    <t>Petri Dishes</t>
  </si>
  <si>
    <t>To pour simulant into dish</t>
  </si>
  <si>
    <t>Qiuttnqn Store</t>
  </si>
  <si>
    <t>https://www.amazon.com/Plastic-Petri-Dishes-with-Lids/dp/B08LV7JD4F?th=1</t>
  </si>
  <si>
    <t>Safety Goggles</t>
  </si>
  <si>
    <t>Laboratory Coat</t>
  </si>
  <si>
    <t>Black Electric Tape - Professional Grade - 3/4 inch x 66ft - PVC Electrical Insulating Tape</t>
  </si>
  <si>
    <t>Electrical Tape</t>
  </si>
  <si>
    <t>Tapewell</t>
  </si>
  <si>
    <t>https://www.amazon.com/Tapewell-Black-Electric-Tape-Professional/dp/B0CJ4DTPYM/ref=sr_1_2_sspa?adgrpid=1340305237867305&amp;dib=eyJ2IjoiMSJ9.-EOdhSXGTI5NrqWZ5r-sccdAWEfay5FlKnOINYljfowvQA1y7pc0gl1uO9-0vB_5WfW8xBSTyYNWBZHqd4h9KQ_O7xJfm3s0hIfy42FHfmGTpzv_VARqxPd0ITc8DX_7OHmpjGxx-7rYVqcRGr2iWtWYs2qFwSyHDPEVeUcTmLnLQocKwqbSFhdoIoCqzO-YFCKdgEOnnP5LjqtWD5FnUPLr-CuY3fdYp-LgZ1pEMmE.NBd290aK1PBDs5qArp4VIeCPbtL5uNyoOAnfecVD9uE&amp;dib_tag=se&amp;hvadid=83769292335184&amp;hvbmt=be&amp;hvdev=c&amp;hvlocphy=74244&amp;hvnetw=o&amp;hvqmt=e&amp;hvtargid=kwd-83769421399262%3Aloc-190&amp;hydadcr=24660_13514046&amp;keywords=electrical%2Btape&amp;qid=1731622107&amp;rdc=1&amp;sr=8-2-spons&amp;sp_csd=d2lkZ2V0TmFtZT1zcF9hdGY&amp;th=1</t>
  </si>
  <si>
    <t>Flexible Tripod Stand</t>
  </si>
  <si>
    <t>Gorilla pod alternative (for CPU fan placement)</t>
  </si>
  <si>
    <t>Ubeesize Store</t>
  </si>
  <si>
    <t>https://www.amazon.com/UBeesize-Portable-Universal-Compatible-Recording/dp/B088GNC6TT/ref=sr_1_10?dib=eyJ2IjoiMSJ9.lQjRqijImpX7bPoZ1m1l_LnV1Y49d55Z-4rmqY7KuYwWAtF9XeNyxRnNsycYJ3t_JZk2eR3ICFkMRlyFVgHDvv8VBYqkjGBSWjySjRuBvQHx1XmHJnPPrwrmUZAo7-TgZYrRwM-zR9BETkxIiF2IYaqI8nnvVT4aBwsS8zLuSXtbo7KGBs3HwirmO3Nz3dzw85BXj835Ud0so_S834-VX2U6GecJBJEmFdKhteZcDqI.EB0FmJ_-Wwi6bh3WU5VrVog8Mp7mqRVFAM5KgsE6n_Y&amp;dib_tag=se&amp;keywords=gorilla%2Bpods&amp;qid=1731627888&amp;sr=8-10&amp;th=1</t>
  </si>
  <si>
    <t>Paper Towel</t>
  </si>
  <si>
    <t>For fume hood test</t>
  </si>
  <si>
    <t>Marker</t>
  </si>
  <si>
    <t>For material marking</t>
  </si>
  <si>
    <t>Plastic Spoons</t>
  </si>
  <si>
    <t>Tool for scooping/transfering simulant</t>
  </si>
  <si>
    <t>Great Value</t>
  </si>
  <si>
    <t>https://www.walmart.com/ip/Great-Value-Everyday-Disposable-Plastic-Spoons-White-48-Count/12335123?classType=REGULAR&amp;athbdg=L1200&amp;from=/search</t>
  </si>
  <si>
    <t>Lesnala 8 pcs Stainless Steel 90-Degree Spring Toggle Lock with Clasp Buckle Latch Latch Catches Hasps Clamps with Mounting Screws</t>
  </si>
  <si>
    <t>Clasps for glovebox door</t>
  </si>
  <si>
    <t>Lesnala</t>
  </si>
  <si>
    <t>https://www.amazon.com/Lesnala-Stainless-90-Degree-Catches-Mounting/dp/B0CGVPR5RZ/ref=sr_1_1?crid=13QK9AQ53QVTE&amp;dib=eyJ2IjoiMSJ9.9rsiMh6HU5iAzyNTCW6FB8KMiihn5N_H-aFk67RB8MgdpZGTlw1iiF7OtuO8gugz4cgcRvXa3hGXbytCC64Pf64VhWCvBiz958__TQ5LLtgmRdWodgHzq0-jz0xqb8Fi.3yPXBwlzGbe2OvgcU0e4eeOATqgJaGv2DUI7SMxgFg8&amp;dib_tag=se&amp;keywords=lesnala+8+pcs+stainless+steel+90+degree+spring+toggle+lock&amp;qid=1731693595&amp;s=industrial&amp;sprefix=lesnala+8+pcs+stainless+steel+90+degree+spring+toggle+lock%2Cindustrial%2C120&amp;sr=1-1</t>
  </si>
  <si>
    <t>8/pack</t>
  </si>
  <si>
    <t>Wolfride Rubber Grommet Assortment Kit Rubber Hole O Ring Washer Set Rubber Wire| 1/4", 5/16", 3/8", 7/16", 1/2", 5/8", 7/8", 1", 180Pcs</t>
  </si>
  <si>
    <t xml:space="preserve">O-Ring </t>
  </si>
  <si>
    <t>Wolfride</t>
  </si>
  <si>
    <t>https://www.amazon.com/Wolfride-180Pcs-Grommet-Assortment-Grommets/dp/B07VNDTCQR/ref=sr_1_3?crid=9NR69BWXR50H&amp;dib=eyJ2IjoiMSJ9.hpx7rMOAO12NSjzwqDdvdkwklXD6_NhVxMiiSCwWLZy1jKjC3TkmGCsUQ2GRVjeB9Afm-wdgQ3hzIjILVgMUlmO4DaiNF67R9cKFxazRC9QLQ50kaqLAw21dP3nTwJYv3iLlufJRf6l49HqbdeMsVv148rQIDGB-wdSV17bHNW7abJGPnxNJuEuODwvfUUiOtZDVwJPipYES9D-G5lgpb-Vb2HBgbP5nisXNg0VnRa-pblhDB6KZzh0eP2Q8v9BM__1NbmWaFvwUz5G-SK3R-YEBN_fytcXfOl1_K2foJk0.zE_waLaIUcEHhEs9vzbB90XU3xELr6GpuLyF3wSI_RE&amp;dib_tag=se&amp;keywords=wolfride+rubber+grommet+assortment+kit&amp;qid=1731693984&amp;s=industrial&amp;sprefix=wolfride+rubber+frommet+assortment+kit%2Cindustrial%2C109&amp;sr=1-3</t>
  </si>
  <si>
    <t>180/pack</t>
  </si>
  <si>
    <t>M-D Building Products 68668 Highly Durable Silicone Rubber Gasket Seal  (20 ft)</t>
  </si>
  <si>
    <t>Gasket</t>
  </si>
  <si>
    <t>M-D Building</t>
  </si>
  <si>
    <t>https://www.amazon.com/Building-Products-68668-20-Feet-Silicone/dp/B005GSOHZ0/ref=sr_1_10?crid=11E5NBZOA5C4V&amp;dib=eyJ2IjoiMSJ9.OueGaWvOIMdBdHeWotyHlxo_YKYII8OclzYjJnpRGT3vDu15hfvEZg_3R9wHyY5_qTipUf8VUnYycphOoW147c1wI6GjMU-h43mpns2GNKvL4KipeQ8PFJRtRlJCPCDUNTG1KKfKwlf1Os9pZsNaK0wWZlY6p5BKf3XZtIj68mf3TJhWVA-1FiqgX1cgaYO1_Rc9ztilloy7fGonrm48GMDVfCfS8aVXsv-OObm9luNI3W_F56eYkbtlhTmZRxtpSbqHxMiiPqkARMhTpntz3Tya0_QjZ3Qbu3d_528P1Dc.XmYAuGQv5RE7rKKYs2fhGW6GDVj6iIJtljmiVpzk59c&amp;dib_tag=se&amp;keywords=rectangular%2Bgasket%2Bseal&amp;qid=1731694882&amp;s=industrial&amp;sprefix=rectangular%2Bgasket%2Bseal%2Cindustrial%2C384&amp;sr=1-10&amp;th=1</t>
  </si>
  <si>
    <t>Total</t>
  </si>
  <si>
    <t>Qty</t>
  </si>
  <si>
    <t>Lead Time days</t>
  </si>
  <si>
    <t>Price</t>
  </si>
  <si>
    <t>Shipping</t>
  </si>
  <si>
    <t>Total Price</t>
  </si>
  <si>
    <t>Date Needed</t>
  </si>
  <si>
    <t>Order By</t>
  </si>
  <si>
    <t>Ordered</t>
  </si>
  <si>
    <t>Recieved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</si>
</sst>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164" fontId="0" fillId="0" borderId="0" xfId="0" applyNumberFormat="1"/>
    <xf numFmtId="0" fontId="1" fillId="3" borderId="0" xfId="0" applyFont="1" applyFill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1" xfId="1" applyBorder="1" applyAlignment="1"/>
    <xf numFmtId="164" fontId="0" fillId="0" borderId="1" xfId="0" applyNumberFormat="1" applyBorder="1" applyAlignment="1">
      <alignment wrapText="1"/>
    </xf>
    <xf numFmtId="0" fontId="2" fillId="0" borderId="1" xfId="1" applyBorder="1"/>
    <xf numFmtId="164" fontId="0" fillId="0" borderId="1" xfId="0" applyNumberFormat="1" applyBorder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0" fillId="0" borderId="3" xfId="0" applyBorder="1"/>
    <xf numFmtId="0" fontId="2" fillId="0" borderId="3" xfId="1" applyBorder="1"/>
    <xf numFmtId="164" fontId="0" fillId="0" borderId="3" xfId="0" applyNumberFormat="1" applyBorder="1" applyAlignment="1">
      <alignment wrapText="1"/>
    </xf>
    <xf numFmtId="14" fontId="0" fillId="2" borderId="1" xfId="0" applyNumberFormat="1" applyFill="1" applyBorder="1"/>
    <xf numFmtId="0" fontId="1" fillId="3" borderId="3" xfId="0" applyFont="1" applyFill="1" applyBorder="1"/>
    <xf numFmtId="164" fontId="1" fillId="3" borderId="3" xfId="0" applyNumberFormat="1" applyFont="1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wrapText="1"/>
    </xf>
    <xf numFmtId="164" fontId="0" fillId="4" borderId="1" xfId="0" applyNumberFormat="1" applyFill="1" applyBorder="1" applyAlignment="1">
      <alignment horizontal="right"/>
    </xf>
    <xf numFmtId="14" fontId="0" fillId="4" borderId="1" xfId="0" applyNumberFormat="1" applyFill="1" applyBorder="1"/>
    <xf numFmtId="0" fontId="0" fillId="4" borderId="1" xfId="0" applyFill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" xfId="0" applyBorder="1" applyAlignment="1">
      <alignment horizontal="right" wrapText="1"/>
    </xf>
    <xf numFmtId="0" fontId="0" fillId="0" borderId="2" xfId="0" applyBorder="1" applyAlignment="1">
      <alignment horizontal="right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ECEDB4"/>
      <color rgb="FFD1C9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Zulay-Funnels-Plastic-Set-3/dp/B08HVX3SVH/ref=sr_1_3_sspa?crid=1DPBC4YRD3STE&amp;dib=eyJ2IjoiMSJ9.GOfzxlnU-1N-8Y_Bdp5hmXiedGKWfMaF8GPBUMnAx5Oez1ipbtXrS9gcudvz4YeF0oLHXYAv2CJDu-eq4az2tG_55fpYmnH-BACcoC67nqSqfT99wg7YQOfo6dgugbkmygBkP3bg9Om_8AbnxAxoqTpZC_fgDiK792tLU5lfxdJSb0_RnCw6o-VkOxNScLuOJyIS4Nthx9h7zPP2P5ma55HoysHOCvM5hyi0rZE3wl4DOuK3XWGZHhxjof3QtMnE-y5dgeiUOh0ACC8IyR267Whe9L_15AQKfp9T9hWSl7Q.Bm1C5aUO09QOfdDqoZO_ciSq5ORHygr7TLfWYWUky78&amp;dib_tag=se&amp;keywords=funnel&amp;qid=1731618593&amp;sprefix=funnel%2Caps%2C266&amp;sr=8-3-spons&amp;sp_csd=d2lkZ2V0TmFtZT1zcF9hdGY&amp;th=1" TargetMode="External"/><Relationship Id="rId13" Type="http://schemas.openxmlformats.org/officeDocument/2006/relationships/hyperlink" Target="https://www.walmart.com/ip/Surebonder-H-195FKITW-N-20-Watt-Mini-Size-High-Temp-Detail-Tip-Glue-Gun-Kit-12-Glue-Sticks-Included/355257945?classType=REGULAR" TargetMode="External"/><Relationship Id="rId18" Type="http://schemas.openxmlformats.org/officeDocument/2006/relationships/hyperlink" Target="https://www.amazon.com/Beyondsupply-150-Micron-Stainless-Filter-Filtration/dp/B01JH1R7DU" TargetMode="External"/><Relationship Id="rId3" Type="http://schemas.openxmlformats.org/officeDocument/2006/relationships/hyperlink" Target="https://www.amazon.com/Certified-Particulate-Respirator-Protective-TC-84A-9315/dp/B08YS6WJZ3/ref=sr_1_7?crid=2YSFGVM1OK3WA&amp;dib=eyJ2IjoiMSJ9.5xw4kTEeSCaPOitwhLNIA3Fl9piZElKIQexJNNAyKjn4DOT_7JpdkZt51knLOQO9cDbHrYCKRh2lNz0-7sOjVqtMPh_9B-Umtsqn9IIlj344j0YAvB5PugerO__U3yQtXvCaYOTcNRhqZzWTeMgWD95EdPqZkWlqnXeqlBFii_rhQRBUI5ImamAvfGfQYPZ8FJ_Ct3Bc_HkMbfkcL0V6NcfTse78sOlKm3TZw8xwOz0Z27U9UJ54ZAXJIzwfBAif9zVtABvjggE4Hf6wd3SJUMxyVdBKLv-Pkqe-bum3Kdg.g5weabF7HS1FeZtKjk9-_1vLMuVMwwPbpa8-gdX0wEs&amp;dib_tag=se&amp;keywords=n95%2Bmasks&amp;qid=1731608075&amp;refinements=p_36%3A-2300&amp;rnid=2661611011&amp;s=industrial&amp;sprefix=n95%2Bmasks%2Cindustrial%2C135&amp;sr=1-7&amp;th=1" TargetMode="External"/><Relationship Id="rId21" Type="http://schemas.openxmlformats.org/officeDocument/2006/relationships/hyperlink" Target="https://www.amazon.com/Lesnala-Stainless-90-Degree-Catches-Mounting/dp/B0CGVPR5RZ/ref=sr_1_1?crid=13QK9AQ53QVTE&amp;dib=eyJ2IjoiMSJ9.9rsiMh6HU5iAzyNTCW6FB8KMiihn5N_H-aFk67RB8MgdpZGTlw1iiF7OtuO8gugz4cgcRvXa3hGXbytCC64Pf64VhWCvBiz958__TQ5LLtgmRdWodgHzq0-jz0xqb8Fi.3yPXBwlzGbe2OvgcU0e4eeOATqgJaGv2DUI7SMxgFg8&amp;dib_tag=se&amp;keywords=lesnala+8+pcs+stainless+steel+90+degree+spring+toggle+lock&amp;qid=1731693595&amp;s=industrial&amp;sprefix=lesnala+8+pcs+stainless+steel+90+degree+spring+toggle+lock%2Cindustrial%2C120&amp;sr=1-1" TargetMode="External"/><Relationship Id="rId7" Type="http://schemas.openxmlformats.org/officeDocument/2006/relationships/hyperlink" Target="https://spaceresourcetech.com/products/lhs-1d-lunar-highland-dust-simulant?srsltid=AfmBOoras2wXNbJeDEJiWKbKvk1Z_rHJ8CWQmeHr6EYjjUY0oVg_Qxl6" TargetMode="External"/><Relationship Id="rId12" Type="http://schemas.openxmlformats.org/officeDocument/2006/relationships/hyperlink" Target="https://www.cospheric.com/fluorescent_blue_glass_microspheres/blue_coating_particles.htm" TargetMode="External"/><Relationship Id="rId17" Type="http://schemas.openxmlformats.org/officeDocument/2006/relationships/hyperlink" Target="https://www.amazon.com/Onforu-Supplies-Lighting-Halloween-Fluorescent/dp/B07H8D43TK?crid=354H0WJHST0CI&amp;dib=eyJ2IjoiMSJ9.mb5c9lcGOXKDAME6fQ9nZJurv-wk1Bxvsl25PZ2jtxC9mZsGqiUvsNhL0dY3QLdyjjz2Iq0qt2JiH2F5hIA9g5BbDaBMOShwUMjNpH_VLeYsHxb1xWlG1t3r4bauZTnuL6Aqktdy90PvDqYcjVqT62-IT-bZD88XY498HgsjjAlpGxN7Rpi4OpN7DaH5ZR2GXzxRskR1TdR5liT5LWGCRAnGvNCj1HpFL9rqDz_vygH2zAJzsxKQSv8VX5_sd_jfGRRHj84PFU6pA_1WtaqM7q1n8oCudJ8zx9Mkpf7JOKA.xqsVkkwhYsgjDby9SJTkIh2MVVt4LJ-WBkLxovaBcv4&amp;dib_tag=se&amp;keywords=UV+light+bars&amp;qid=1731621826&amp;sprefix=uv+light+bars%2Caps%2C153&amp;sr=8-7" TargetMode="External"/><Relationship Id="rId2" Type="http://schemas.openxmlformats.org/officeDocument/2006/relationships/hyperlink" Target="https://www.amazon.com/gp/product/B0CC8V6PHJ/ref=ox_sc_act_title_1?smid=A2T6N244WTLWGU&amp;psc=1" TargetMode="External"/><Relationship Id="rId16" Type="http://schemas.openxmlformats.org/officeDocument/2006/relationships/hyperlink" Target="https://www.amazon.com/Tapewell-Black-Electric-Tape-Professional/dp/B0CJ4DTPYM/ref=sr_1_2_sspa?adgrpid=1340305237867305&amp;dib=eyJ2IjoiMSJ9.-EOdhSXGTI5NrqWZ5r-sccdAWEfay5FlKnOINYljfowvQA1y7pc0gl1uO9-0vB_5WfW8xBSTyYNWBZHqd4h9KQ_O7xJfm3s0hIfy42FHfmGTpzv_VARqxPd0ITc8DX_7OHmpjGxx-7rYVqcRGr2iWtWYs2qFwSyHDPEVeUcTmLnLQocKwqbSFhdoIoCqzO-YFCKdgEOnnP5LjqtWD5FnUPLr-CuY3fdYp-LgZ1pEMmE.NBd290aK1PBDs5qArp4VIeCPbtL5uNyoOAnfecVD9uE&amp;dib_tag=se&amp;hvadid=83769292335184&amp;hvbmt=be&amp;hvdev=c&amp;hvlocphy=74244&amp;hvnetw=o&amp;hvqmt=e&amp;hvtargid=kwd-83769421399262%3Aloc-190&amp;hydadcr=24660_13514046&amp;keywords=electrical%2Btape&amp;qid=1731622107&amp;rdc=1&amp;sr=8-2-spons&amp;sp_csd=d2lkZ2V0TmFtZT1zcF9hdGY&amp;th=1" TargetMode="External"/><Relationship Id="rId20" Type="http://schemas.openxmlformats.org/officeDocument/2006/relationships/hyperlink" Target="https://www.walmart.com/ip/Great-Value-Everyday-Disposable-Plastic-Spoons-White-48-Count/12335123?classType=REGULAR&amp;athbdg=L1200&amp;from=/search" TargetMode="External"/><Relationship Id="rId1" Type="http://schemas.openxmlformats.org/officeDocument/2006/relationships/hyperlink" Target="https://www.amazon.com/Egofine-Plexiglass-Transparent-Crafting-Replacement/dp/B099DBW1PG/ref=sr_1_1_sspa?adgrpid=1341405816582826&amp;dib=eyJ2IjoiMSJ9.96uX6tKJESoClYbzhxyTqTjQ2DYURZgBsAGIT4Yl_bFmtfGmJJdSAOG8KidVa70SybcHl95arTkbrElWWgcT6KJ9pDKq7OEWvPFg7XBDsKn28E4bLEU-HIef2mp-lVRO7zVVGUK6Cizz7_byPllxs50iiC2lGg8BlHYtWZybJ7MYMaxByeYCw3-PyjztKHGhgVYIEVtQBUOfm-xIbK9zT3QFp_k8H_iK9mRHfpypztw._kIGQPEj1tYgozxZd1O6V0Gd1AfjvohdY4zDISwLlUg&amp;dib_tag=se&amp;hvadid=83838121587633&amp;hvbmt=be&amp;hvdev=c&amp;hvlocphy=45123&amp;hvnetw=o&amp;hvqmt=e&amp;hvtargid=kwd-83838863620137%3Aloc-190&amp;hydadcr=7316_13216504&amp;keywords=egofine%2Bplexiglass%2Bsheets&amp;msclkid=7adfe35e82da1e55f63a8468b9d032bd&amp;qid=1731607312&amp;sr=8-1-spons&amp;sp_csd=d2lkZ2V0TmFtZT1zcF9hdGY&amp;th=1" TargetMode="External"/><Relationship Id="rId6" Type="http://schemas.openxmlformats.org/officeDocument/2006/relationships/hyperlink" Target="https://www.amazon.com/Bates-Caulking-Gun-Silicone-10/dp/B08LYKSGL1/ref=sr_1_3_sspa?crid=37RX2EDHLSVAH&amp;dib=eyJ2IjoiMSJ9.acvsQ7jlsxC_FL2oRukbiXFau1f_Xs-MXmkjHJ7iDCAR4-VVEqKWNfNvK1VNb6aL8IL0X3SQGtc0p-aJiMVLbxHGQGS5kYH1HAOON-E_pC_plSE4kXNV9G1lOJZiFlEYMi4TaSG9QSDAma8vTYKuh56HxRbRcwwlcM7q7qDpYsuzxpZXXnYPCpG6Hi1D5tqE_AXS9EdKmArHk2Ce1LLPkyLYL83bcz_v0Fs3SVDREm-RLrF_Tm-dp1fR_LUhv9Gmvp6NCYOljhkTKUDxn5aIezU88rUp9MrijJhhexoZUZE.67q2oTAI5zmiI7dgrv26dVsANTm67EnF_KiCkQdu8BQ&amp;dib_tag=se&amp;keywords=caulk%2Bgun&amp;qid=1731618078&amp;refinements=p_36%3A800-1800&amp;rnid=1243644011&amp;sprefix=caulk%2Bgun%2Caps%2C417&amp;sr=8-3-spons&amp;sp_csd=d2lkZ2V0TmFtZT1zcF9hdGY&amp;th=1" TargetMode="External"/><Relationship Id="rId11" Type="http://schemas.openxmlformats.org/officeDocument/2006/relationships/hyperlink" Target="https://www.amazon.com/dp/B01EWNUUUA?ref=ppx_yo2ov_dt_b_fed_asin_title%20" TargetMode="External"/><Relationship Id="rId5" Type="http://schemas.openxmlformats.org/officeDocument/2006/relationships/hyperlink" Target="https://www.amazon.com/Titebond-Pro-Grade-7401-Siliconized-Water-Based/dp/B0BWKCV6XV/ref=sr_1_9?crid=BNH6K37UUXZG&amp;dib=eyJ2IjoiMSJ9.s6y9rryYUq0bDNFKeVIQlRaoiD4x8E2m0WQgFAicorFffM39753h2YSE8U9-YkUz45QHduvce06AsFIbJLThzyf2uiE6bXSVW6FGWHD_eRY8Tdmi4Y9r4j_LheO-eOroa8yd51ckqze2joP4As19wgx9wZLwQMSSlbVcAdPHL-K_lbfJR3I0Jqm5b7cyJztVkze31Z6VMWP3O4bvYEgcfQpUohD7-7UeqK6DpbWWIfA.BTov-mmxDfC_PdjZtxeaP0UBbTvm5aP3QgZ44EensdU&amp;dib_tag=se&amp;keywords=caulk&amp;qid=1731617873&amp;refinements=p_36%3A-1800&amp;rnid=2661611011&amp;sprefix=caulk%2Caps%2C117&amp;sr=8-9&amp;th=1" TargetMode="External"/><Relationship Id="rId15" Type="http://schemas.openxmlformats.org/officeDocument/2006/relationships/hyperlink" Target="https://www.amazon.com/Plastic-Petri-Dishes-with-Lids/dp/B08LV7JD4F?th=1" TargetMode="External"/><Relationship Id="rId23" Type="http://schemas.openxmlformats.org/officeDocument/2006/relationships/hyperlink" Target="https://www.amazon.com/Building-Products-68668-20-Feet-Silicone/dp/B005GSOHZ0/ref=sr_1_10?crid=11E5NBZOA5C4V&amp;dib=eyJ2IjoiMSJ9.OueGaWvOIMdBdHeWotyHlxo_YKYII8OclzYjJnpRGT3vDu15hfvEZg_3R9wHyY5_qTipUf8VUnYycphOoW147c1wI6GjMU-h43mpns2GNKvL4KipeQ8PFJRtRlJCPCDUNTG1KKfKwlf1Os9pZsNaK0wWZlY6p5BKf3XZtIj68mf3TJhWVA-1FiqgX1cgaYO1_Rc9ztilloy7fGonrm48GMDVfCfS8aVXsv-OObm9luNI3W_F56eYkbtlhTmZRxtpSbqHxMiiPqkARMhTpntz3Tya0_QjZ3Qbu3d_528P1Dc.XmYAuGQv5RE7rKKYs2fhGW6GDVj6iIJtljmiVpzk59c&amp;dib_tag=se&amp;keywords=rectangular%2Bgasket%2Bseal&amp;qid=1731694882&amp;s=industrial&amp;sprefix=rectangular%2Bgasket%2Bseal%2Cindustrial%2C384&amp;sr=1-10&amp;th=1" TargetMode="External"/><Relationship Id="rId10" Type="http://schemas.openxmlformats.org/officeDocument/2006/relationships/hyperlink" Target="https://spaceresourcetech.com/products/lms-1d?srsltid=AfmBOor_ki2OICVvl2N0xEYjhKeQ27ThDGjqzpmeZUqjDrKIoLbmReJ4" TargetMode="External"/><Relationship Id="rId19" Type="http://schemas.openxmlformats.org/officeDocument/2006/relationships/hyperlink" Target="https://www.amazon.com/UBeesize-Portable-Universal-Compatible-Recording/dp/B088GNC6TT/ref=sr_1_10?dib=eyJ2IjoiMSJ9.lQjRqijImpX7bPoZ1m1l_LnV1Y49d55Z-4rmqY7KuYwWAtF9XeNyxRnNsycYJ3t_JZk2eR3ICFkMRlyFVgHDvv8VBYqkjGBSWjySjRuBvQHx1XmHJnPPrwrmUZAo7-TgZYrRwM-zR9BETkxIiF2IYaqI8nnvVT4aBwsS8zLuSXtbo7KGBs3HwirmO3Nz3dzw85BXj835Ud0so_S834-VX2U6GecJBJEmFdKhteZcDqI.EB0FmJ_-Wwi6bh3WU5VrVog8Mp7mqRVFAM5KgsE6n_Y&amp;dib_tag=se&amp;keywords=gorilla%2Bpods&amp;qid=1731627888&amp;sr=8-10&amp;th=1" TargetMode="External"/><Relationship Id="rId4" Type="http://schemas.openxmlformats.org/officeDocument/2006/relationships/hyperlink" Target="https://www.amazon.com/CUS200736EA-Pharma-C-Wipes-Isopropyl-Alcohol-First/dp/B00ISBELLM/ref=sr_1_16?adgrpid=1332608657381170&amp;dib=eyJ2IjoiMSJ9.0lI9532QbyMBsjcdYFdyCnUBdfh-UIT6FzwQ02zoxnNtHUDe_vvum8C0JHevy_ZLLv7g74lz4y1cjsP42rnFAuqD-anCYnnISnJ4zQ97lHi29H51p-evmAnKD7G9pQQI_iZOnvW5dcOJtetW1b3kGjBCsoCMvAivrTlV7HuCPvdsFdX2RXAx3WtFLWeuVzqyeiOUf9COH6hj-GXd1SBXElEAN4KFwR6lImeRC_ccUM7RDnXBFw3smSS6VKAvC0W6yM6Z_Mb1Gb-OPIBWod19Fr7tYL5IhC6mcj85U2cl4gA.lh85WqsZANRQZc5WObjqYG2F33zaVjXmiuMtWNaJu80&amp;dib_tag=se&amp;hvadid=83288427971686&amp;hvbmt=be&amp;hvdev=c&amp;hvlocphy=74217&amp;hvnetw=o&amp;hvqmt=e&amp;hvtargid=kwd-83288384537349%3Aloc-190&amp;hydadcr=24631_13769736&amp;keywords=isopropyl+alcohol+wipes&amp;qid=1731617676&amp;sr=8-16" TargetMode="External"/><Relationship Id="rId9" Type="http://schemas.openxmlformats.org/officeDocument/2006/relationships/hyperlink" Target="https://www.amazon.com/dp/B01EWNUUUA?ref=ppx_yo2ov_dt_b_fed_asin_title" TargetMode="External"/><Relationship Id="rId14" Type="http://schemas.openxmlformats.org/officeDocument/2006/relationships/hyperlink" Target="https://www.grainger.com/product/O-Ring-Viton-41KX93?opr=ILOF" TargetMode="External"/><Relationship Id="rId22" Type="http://schemas.openxmlformats.org/officeDocument/2006/relationships/hyperlink" Target="https://www.amazon.com/Wolfride-180Pcs-Grommet-Assortment-Grommets/dp/B07VNDTCQR/ref=sr_1_3?crid=9NR69BWXR50H&amp;dib=eyJ2IjoiMSJ9.hpx7rMOAO12NSjzwqDdvdkwklXD6_NhVxMiiSCwWLZy1jKjC3TkmGCsUQ2GRVjeB9Afm-wdgQ3hzIjILVgMUlmO4DaiNF67R9cKFxazRC9QLQ50kaqLAw21dP3nTwJYv3iLlufJRf6l49HqbdeMsVv148rQIDGB-wdSV17bHNW7abJGPnxNJuEuODwvfUUiOtZDVwJPipYES9D-G5lgpb-Vb2HBgbP5nisXNg0VnRa-pblhDB6KZzh0eP2Q8v9BM__1NbmWaFvwUz5G-SK3R-YEBN_fytcXfOl1_K2foJk0.zE_waLaIUcEHhEs9vzbB90XU3xELr6GpuLyF3wSI_RE&amp;dib_tag=se&amp;keywords=wolfride+rubber+grommet+assortment+kit&amp;qid=1731693984&amp;s=industrial&amp;sprefix=wolfride+rubber+frommet+assortment+kit%2Cindustrial%2C109&amp;sr=1-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AB93B-D6E0-4583-BDBC-C6B02B2A41DE}">
  <dimension ref="B1:Q55"/>
  <sheetViews>
    <sheetView tabSelected="1" workbookViewId="0">
      <selection activeCell="C40" sqref="C40"/>
    </sheetView>
  </sheetViews>
  <sheetFormatPr defaultColWidth="8.81640625" defaultRowHeight="14.5" x14ac:dyDescent="0.35"/>
  <cols>
    <col min="1" max="1" width="2.453125" customWidth="1"/>
    <col min="2" max="2" width="3.1796875" customWidth="1"/>
    <col min="3" max="3" width="28.453125" customWidth="1"/>
    <col min="4" max="4" width="18.6328125" customWidth="1"/>
    <col min="5" max="6" width="18.453125" customWidth="1"/>
    <col min="7" max="7" width="25" customWidth="1"/>
    <col min="8" max="8" width="11.6328125" customWidth="1"/>
    <col min="9" max="9" width="13" customWidth="1"/>
    <col min="10" max="12" width="10.6328125" style="1" customWidth="1"/>
    <col min="15" max="15" width="11.453125" customWidth="1"/>
    <col min="16" max="16" width="10.6328125" bestFit="1" customWidth="1"/>
  </cols>
  <sheetData>
    <row r="1" spans="2:17" ht="18.75" customHeight="1" x14ac:dyDescent="0.35"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2:17" ht="18.75" customHeight="1" x14ac:dyDescent="0.35">
      <c r="B2" s="32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2:17" ht="18.75" customHeight="1" x14ac:dyDescent="0.35">
      <c r="B3" s="38"/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28" t="s">
        <v>7</v>
      </c>
      <c r="J3" s="27" t="s">
        <v>8</v>
      </c>
      <c r="K3" s="27" t="s">
        <v>9</v>
      </c>
      <c r="L3" s="27" t="s">
        <v>10</v>
      </c>
      <c r="N3" s="35" t="s">
        <v>11</v>
      </c>
      <c r="O3" s="35"/>
      <c r="P3" s="35"/>
      <c r="Q3" s="35"/>
    </row>
    <row r="4" spans="2:17" ht="15" customHeight="1" x14ac:dyDescent="0.35">
      <c r="B4" s="38"/>
      <c r="C4" s="28"/>
      <c r="D4" s="28"/>
      <c r="E4" s="28"/>
      <c r="F4" s="28"/>
      <c r="G4" s="28"/>
      <c r="H4" s="28"/>
      <c r="I4" s="28"/>
      <c r="J4" s="27"/>
      <c r="K4" s="27" t="s">
        <v>9</v>
      </c>
      <c r="L4" s="27"/>
      <c r="N4" s="35"/>
      <c r="O4" s="35"/>
      <c r="P4" s="35"/>
      <c r="Q4" s="35"/>
    </row>
    <row r="5" spans="2:17" x14ac:dyDescent="0.35">
      <c r="B5" s="38"/>
      <c r="C5" s="28"/>
      <c r="D5" s="28"/>
      <c r="E5" s="28"/>
      <c r="F5" s="28"/>
      <c r="G5" s="28"/>
      <c r="H5" s="28"/>
      <c r="I5" s="28"/>
      <c r="J5" s="27"/>
      <c r="K5" s="27"/>
      <c r="L5" s="27"/>
      <c r="N5" s="36" t="s">
        <v>12</v>
      </c>
      <c r="O5" s="36"/>
      <c r="P5" s="9">
        <f>SUM(K4:K53)</f>
        <v>0</v>
      </c>
      <c r="Q5" s="3" t="s">
        <v>13</v>
      </c>
    </row>
    <row r="6" spans="2:17" ht="43.5" x14ac:dyDescent="0.35">
      <c r="B6" s="3">
        <v>1</v>
      </c>
      <c r="C6" s="4" t="s">
        <v>14</v>
      </c>
      <c r="D6" s="4" t="s">
        <v>15</v>
      </c>
      <c r="E6" s="4" t="s">
        <v>16</v>
      </c>
      <c r="F6" s="4" t="s">
        <v>17</v>
      </c>
      <c r="G6" s="6" t="s">
        <v>18</v>
      </c>
      <c r="H6" s="3" t="s">
        <v>19</v>
      </c>
      <c r="I6" s="4">
        <v>1</v>
      </c>
      <c r="J6" s="7">
        <v>7.99</v>
      </c>
      <c r="K6" s="7">
        <v>0</v>
      </c>
      <c r="L6" s="7">
        <f>(I6*J6)+K6</f>
        <v>7.99</v>
      </c>
      <c r="N6" s="36" t="s">
        <v>20</v>
      </c>
      <c r="O6" s="36"/>
      <c r="P6" s="9">
        <f>SUM(L3:L37)</f>
        <v>1230.4600000000003</v>
      </c>
      <c r="Q6" s="3" t="s">
        <v>13</v>
      </c>
    </row>
    <row r="7" spans="2:17" ht="29" x14ac:dyDescent="0.35">
      <c r="B7" s="3">
        <v>2</v>
      </c>
      <c r="C7" s="4" t="s">
        <v>21</v>
      </c>
      <c r="D7" s="4" t="s">
        <v>22</v>
      </c>
      <c r="E7" s="4" t="s">
        <v>23</v>
      </c>
      <c r="F7" s="4" t="s">
        <v>24</v>
      </c>
      <c r="G7" s="3" t="s">
        <v>23</v>
      </c>
      <c r="H7" s="3" t="s">
        <v>25</v>
      </c>
      <c r="I7" s="4">
        <v>3</v>
      </c>
      <c r="J7" s="7">
        <v>0</v>
      </c>
      <c r="K7" s="7">
        <v>0</v>
      </c>
      <c r="L7" s="7">
        <f>(I7*J7)+K7</f>
        <v>0</v>
      </c>
      <c r="P7" s="1"/>
    </row>
    <row r="8" spans="2:17" ht="60.5" x14ac:dyDescent="0.6">
      <c r="B8" s="3">
        <v>3</v>
      </c>
      <c r="C8" s="4" t="s">
        <v>26</v>
      </c>
      <c r="D8" s="4" t="s">
        <v>27</v>
      </c>
      <c r="E8" s="4" t="s">
        <v>28</v>
      </c>
      <c r="F8" s="4" t="s">
        <v>29</v>
      </c>
      <c r="G8" s="8" t="s">
        <v>30</v>
      </c>
      <c r="H8" s="3" t="s">
        <v>25</v>
      </c>
      <c r="I8" s="4">
        <v>1</v>
      </c>
      <c r="J8" s="7">
        <v>9.27</v>
      </c>
      <c r="K8" s="7">
        <v>0</v>
      </c>
      <c r="L8" s="7">
        <f t="shared" ref="L8:L37" si="0">(I8*J8)+K8</f>
        <v>9.27</v>
      </c>
      <c r="N8" s="35" t="s">
        <v>31</v>
      </c>
      <c r="O8" s="35"/>
      <c r="P8" s="35"/>
      <c r="Q8" s="35"/>
    </row>
    <row r="9" spans="2:17" x14ac:dyDescent="0.35">
      <c r="B9" s="3">
        <v>4</v>
      </c>
      <c r="C9" s="4" t="s">
        <v>32</v>
      </c>
      <c r="D9" s="3" t="s">
        <v>33</v>
      </c>
      <c r="E9" s="4" t="s">
        <v>34</v>
      </c>
      <c r="F9" s="4" t="s">
        <v>34</v>
      </c>
      <c r="G9" s="8" t="s">
        <v>35</v>
      </c>
      <c r="H9" s="3" t="s">
        <v>36</v>
      </c>
      <c r="I9" s="4">
        <v>1</v>
      </c>
      <c r="J9" s="7">
        <v>25</v>
      </c>
      <c r="K9" s="7">
        <v>0</v>
      </c>
      <c r="L9" s="7">
        <f t="shared" si="0"/>
        <v>25</v>
      </c>
      <c r="N9" s="3" t="s">
        <v>12</v>
      </c>
      <c r="O9" s="3"/>
      <c r="P9" s="9">
        <f>P4*(1.06)</f>
        <v>0</v>
      </c>
      <c r="Q9" s="3" t="s">
        <v>13</v>
      </c>
    </row>
    <row r="10" spans="2:17" x14ac:dyDescent="0.35">
      <c r="B10" s="3">
        <v>5</v>
      </c>
      <c r="C10" s="4" t="s">
        <v>37</v>
      </c>
      <c r="D10" s="3" t="s">
        <v>33</v>
      </c>
      <c r="E10" s="4" t="s">
        <v>34</v>
      </c>
      <c r="F10" s="4" t="s">
        <v>34</v>
      </c>
      <c r="G10" s="8" t="s">
        <v>38</v>
      </c>
      <c r="H10" s="3" t="s">
        <v>36</v>
      </c>
      <c r="I10" s="4">
        <v>1</v>
      </c>
      <c r="J10" s="7">
        <v>25</v>
      </c>
      <c r="K10" s="7">
        <v>0</v>
      </c>
      <c r="L10" s="7">
        <f t="shared" si="0"/>
        <v>25</v>
      </c>
      <c r="N10" s="36" t="s">
        <v>20</v>
      </c>
      <c r="O10" s="36"/>
      <c r="P10" s="37">
        <f>P6*(1.06)</f>
        <v>1304.2876000000003</v>
      </c>
      <c r="Q10" s="36" t="s">
        <v>13</v>
      </c>
    </row>
    <row r="11" spans="2:17" x14ac:dyDescent="0.35">
      <c r="B11" s="3">
        <v>6</v>
      </c>
      <c r="C11" s="4" t="s">
        <v>39</v>
      </c>
      <c r="D11" s="4" t="s">
        <v>40</v>
      </c>
      <c r="E11" s="4" t="s">
        <v>41</v>
      </c>
      <c r="F11" s="4" t="s">
        <v>17</v>
      </c>
      <c r="G11" s="6" t="s">
        <v>42</v>
      </c>
      <c r="H11" s="3" t="s">
        <v>25</v>
      </c>
      <c r="I11" s="4">
        <v>10</v>
      </c>
      <c r="J11" s="7">
        <v>7.2</v>
      </c>
      <c r="K11" s="7">
        <v>0</v>
      </c>
      <c r="L11" s="7">
        <f>(I11*J11)+K11</f>
        <v>72</v>
      </c>
      <c r="N11" s="36"/>
      <c r="O11" s="36"/>
      <c r="P11" s="37"/>
      <c r="Q11" s="36"/>
    </row>
    <row r="12" spans="2:17" ht="72.5" x14ac:dyDescent="0.35">
      <c r="B12" s="3">
        <v>7</v>
      </c>
      <c r="C12" s="4" t="s">
        <v>43</v>
      </c>
      <c r="D12" s="4" t="s">
        <v>44</v>
      </c>
      <c r="E12" s="4" t="s">
        <v>45</v>
      </c>
      <c r="F12" s="4" t="s">
        <v>17</v>
      </c>
      <c r="G12" s="6" t="s">
        <v>46</v>
      </c>
      <c r="H12" s="3" t="s">
        <v>47</v>
      </c>
      <c r="I12" s="4">
        <v>1</v>
      </c>
      <c r="J12" s="7">
        <v>6.99</v>
      </c>
      <c r="K12" s="7">
        <v>0</v>
      </c>
      <c r="L12" s="7">
        <f t="shared" si="0"/>
        <v>6.99</v>
      </c>
      <c r="P12" s="1"/>
    </row>
    <row r="13" spans="2:17" ht="29" x14ac:dyDescent="0.35">
      <c r="B13" s="3">
        <v>8</v>
      </c>
      <c r="C13" s="4" t="s">
        <v>48</v>
      </c>
      <c r="D13" s="4" t="s">
        <v>49</v>
      </c>
      <c r="E13" s="4" t="s">
        <v>50</v>
      </c>
      <c r="F13" s="4" t="s">
        <v>17</v>
      </c>
      <c r="G13" s="8" t="s">
        <v>51</v>
      </c>
      <c r="H13" s="3" t="s">
        <v>25</v>
      </c>
      <c r="I13" s="4">
        <v>1</v>
      </c>
      <c r="J13" s="7">
        <v>38.99</v>
      </c>
      <c r="K13" s="7">
        <v>0</v>
      </c>
      <c r="L13" s="7">
        <f t="shared" si="0"/>
        <v>38.99</v>
      </c>
      <c r="P13" s="1"/>
    </row>
    <row r="14" spans="2:17" ht="29" x14ac:dyDescent="0.35">
      <c r="B14" s="3">
        <v>9</v>
      </c>
      <c r="C14" s="4" t="s">
        <v>52</v>
      </c>
      <c r="D14" s="4" t="s">
        <v>53</v>
      </c>
      <c r="E14" s="4" t="s">
        <v>54</v>
      </c>
      <c r="F14" s="4" t="s">
        <v>54</v>
      </c>
      <c r="G14" s="8" t="s">
        <v>55</v>
      </c>
      <c r="H14" s="3" t="s">
        <v>25</v>
      </c>
      <c r="I14" s="4">
        <v>1</v>
      </c>
      <c r="J14" s="7">
        <v>6.56</v>
      </c>
      <c r="K14" s="7">
        <v>0</v>
      </c>
      <c r="L14" s="7">
        <f t="shared" si="0"/>
        <v>6.56</v>
      </c>
      <c r="P14" s="1"/>
    </row>
    <row r="15" spans="2:17" x14ac:dyDescent="0.35">
      <c r="B15" s="3">
        <v>10</v>
      </c>
      <c r="C15" s="4" t="s">
        <v>56</v>
      </c>
      <c r="D15" s="4" t="s">
        <v>57</v>
      </c>
      <c r="E15" s="4" t="s">
        <v>58</v>
      </c>
      <c r="F15" s="4" t="s">
        <v>17</v>
      </c>
      <c r="G15" s="6" t="s">
        <v>59</v>
      </c>
      <c r="H15" s="3" t="s">
        <v>47</v>
      </c>
      <c r="I15" s="4">
        <v>2</v>
      </c>
      <c r="J15" s="7">
        <v>14.99</v>
      </c>
      <c r="K15" s="7">
        <v>0</v>
      </c>
      <c r="L15" s="7">
        <f t="shared" si="0"/>
        <v>29.98</v>
      </c>
      <c r="P15" s="1"/>
    </row>
    <row r="16" spans="2:17" ht="43.5" x14ac:dyDescent="0.35">
      <c r="B16" s="3">
        <v>11</v>
      </c>
      <c r="C16" s="4" t="s">
        <v>60</v>
      </c>
      <c r="D16" s="4" t="s">
        <v>61</v>
      </c>
      <c r="E16" s="4" t="s">
        <v>62</v>
      </c>
      <c r="F16" s="4" t="s">
        <v>17</v>
      </c>
      <c r="G16" s="8" t="s">
        <v>63</v>
      </c>
      <c r="H16" s="3" t="s">
        <v>25</v>
      </c>
      <c r="I16" s="4">
        <v>2</v>
      </c>
      <c r="J16" s="7">
        <v>4.79</v>
      </c>
      <c r="K16" s="7">
        <v>0</v>
      </c>
      <c r="L16" s="7">
        <f t="shared" si="0"/>
        <v>9.58</v>
      </c>
    </row>
    <row r="17" spans="2:13" ht="29" x14ac:dyDescent="0.35">
      <c r="B17" s="3">
        <v>12</v>
      </c>
      <c r="C17" s="4" t="s">
        <v>64</v>
      </c>
      <c r="D17" s="4" t="s">
        <v>65</v>
      </c>
      <c r="E17" s="4" t="s">
        <v>66</v>
      </c>
      <c r="F17" s="4" t="s">
        <v>17</v>
      </c>
      <c r="G17" s="8" t="s">
        <v>67</v>
      </c>
      <c r="H17" s="3" t="s">
        <v>25</v>
      </c>
      <c r="I17" s="4">
        <v>1</v>
      </c>
      <c r="J17" s="7">
        <v>9.99</v>
      </c>
      <c r="K17" s="7">
        <v>0</v>
      </c>
      <c r="L17" s="7">
        <f t="shared" si="0"/>
        <v>9.99</v>
      </c>
    </row>
    <row r="18" spans="2:13" ht="29" x14ac:dyDescent="0.35">
      <c r="B18" s="3">
        <v>13</v>
      </c>
      <c r="C18" s="4" t="s">
        <v>68</v>
      </c>
      <c r="D18" s="4" t="s">
        <v>69</v>
      </c>
      <c r="E18" s="4" t="s">
        <v>70</v>
      </c>
      <c r="F18" s="4" t="s">
        <v>17</v>
      </c>
      <c r="G18" s="8" t="s">
        <v>71</v>
      </c>
      <c r="H18" s="3" t="s">
        <v>72</v>
      </c>
      <c r="I18" s="4">
        <v>1</v>
      </c>
      <c r="J18" s="7">
        <v>8.39</v>
      </c>
      <c r="K18" s="7">
        <v>0</v>
      </c>
      <c r="L18" s="7">
        <f t="shared" si="0"/>
        <v>8.39</v>
      </c>
    </row>
    <row r="19" spans="2:13" ht="29" x14ac:dyDescent="0.35">
      <c r="B19" s="3">
        <v>14</v>
      </c>
      <c r="C19" s="4" t="s">
        <v>73</v>
      </c>
      <c r="D19" s="4" t="s">
        <v>74</v>
      </c>
      <c r="E19" s="4" t="s">
        <v>75</v>
      </c>
      <c r="F19" s="4" t="s">
        <v>17</v>
      </c>
      <c r="G19" s="8" t="s">
        <v>76</v>
      </c>
      <c r="H19" s="3" t="s">
        <v>25</v>
      </c>
      <c r="I19" s="4">
        <v>1</v>
      </c>
      <c r="J19" s="7">
        <v>0</v>
      </c>
      <c r="K19" s="7">
        <v>0</v>
      </c>
      <c r="L19" s="7">
        <f t="shared" si="0"/>
        <v>0</v>
      </c>
      <c r="M19" t="s">
        <v>77</v>
      </c>
    </row>
    <row r="20" spans="2:13" ht="29" x14ac:dyDescent="0.35">
      <c r="B20" s="3">
        <v>15</v>
      </c>
      <c r="C20" s="4" t="s">
        <v>78</v>
      </c>
      <c r="D20" s="4" t="s">
        <v>79</v>
      </c>
      <c r="E20" s="4" t="s">
        <v>75</v>
      </c>
      <c r="F20" s="4" t="s">
        <v>17</v>
      </c>
      <c r="G20" s="8" t="s">
        <v>80</v>
      </c>
      <c r="H20" s="3" t="s">
        <v>25</v>
      </c>
      <c r="I20" s="4">
        <v>65</v>
      </c>
      <c r="J20" s="7">
        <v>0</v>
      </c>
      <c r="K20" s="7">
        <v>0</v>
      </c>
      <c r="L20" s="7">
        <f t="shared" si="0"/>
        <v>0</v>
      </c>
      <c r="M20" t="s">
        <v>77</v>
      </c>
    </row>
    <row r="21" spans="2:13" ht="43.5" x14ac:dyDescent="0.35">
      <c r="B21" s="3">
        <v>16</v>
      </c>
      <c r="C21" s="4" t="s">
        <v>81</v>
      </c>
      <c r="D21" s="4" t="s">
        <v>82</v>
      </c>
      <c r="E21" s="4" t="s">
        <v>83</v>
      </c>
      <c r="F21" s="4" t="s">
        <v>83</v>
      </c>
      <c r="G21" s="8" t="s">
        <v>84</v>
      </c>
      <c r="H21" s="3" t="s">
        <v>85</v>
      </c>
      <c r="I21" s="4">
        <v>2</v>
      </c>
      <c r="J21" s="7">
        <v>378.49</v>
      </c>
      <c r="K21" s="7">
        <v>0</v>
      </c>
      <c r="L21" s="7">
        <f t="shared" si="0"/>
        <v>756.98</v>
      </c>
    </row>
    <row r="22" spans="2:13" x14ac:dyDescent="0.35">
      <c r="B22" s="3">
        <v>17</v>
      </c>
      <c r="C22" s="4" t="s">
        <v>86</v>
      </c>
      <c r="D22" s="4" t="s">
        <v>57</v>
      </c>
      <c r="E22" s="4" t="s">
        <v>23</v>
      </c>
      <c r="F22" s="4" t="s">
        <v>87</v>
      </c>
      <c r="G22" s="3" t="s">
        <v>23</v>
      </c>
      <c r="H22" s="3" t="s">
        <v>25</v>
      </c>
      <c r="I22" s="4">
        <v>6</v>
      </c>
      <c r="J22" s="7">
        <v>0</v>
      </c>
      <c r="K22" s="7">
        <v>0</v>
      </c>
      <c r="L22" s="7">
        <f t="shared" si="0"/>
        <v>0</v>
      </c>
    </row>
    <row r="23" spans="2:13" ht="43.5" x14ac:dyDescent="0.35">
      <c r="B23" s="3">
        <v>18</v>
      </c>
      <c r="C23" s="4" t="s">
        <v>88</v>
      </c>
      <c r="D23" s="4" t="s">
        <v>89</v>
      </c>
      <c r="E23" s="4" t="s">
        <v>90</v>
      </c>
      <c r="F23" s="4" t="s">
        <v>17</v>
      </c>
      <c r="G23" s="8" t="s">
        <v>91</v>
      </c>
      <c r="H23" s="3" t="s">
        <v>92</v>
      </c>
      <c r="I23" s="4">
        <v>1</v>
      </c>
      <c r="J23" s="7">
        <v>56.99</v>
      </c>
      <c r="K23" s="7">
        <v>0</v>
      </c>
      <c r="L23" s="7">
        <f>(I23*J23)+K23</f>
        <v>56.99</v>
      </c>
    </row>
    <row r="24" spans="2:13" ht="29" x14ac:dyDescent="0.35">
      <c r="B24" s="3">
        <v>19</v>
      </c>
      <c r="C24" s="4" t="s">
        <v>93</v>
      </c>
      <c r="D24" s="4" t="s">
        <v>94</v>
      </c>
      <c r="E24" s="4" t="s">
        <v>23</v>
      </c>
      <c r="F24" s="4" t="s">
        <v>95</v>
      </c>
      <c r="G24" s="3" t="s">
        <v>23</v>
      </c>
      <c r="H24" s="3" t="s">
        <v>25</v>
      </c>
      <c r="I24" s="4">
        <v>1</v>
      </c>
      <c r="J24" s="7">
        <v>0</v>
      </c>
      <c r="K24" s="7">
        <v>0</v>
      </c>
      <c r="L24" s="7">
        <f t="shared" si="0"/>
        <v>0</v>
      </c>
    </row>
    <row r="25" spans="2:13" x14ac:dyDescent="0.35">
      <c r="B25" s="3">
        <v>20</v>
      </c>
      <c r="C25" s="4" t="s">
        <v>96</v>
      </c>
      <c r="D25" s="4" t="s">
        <v>97</v>
      </c>
      <c r="E25" s="4" t="s">
        <v>23</v>
      </c>
      <c r="F25" s="4" t="s">
        <v>95</v>
      </c>
      <c r="G25" s="3" t="s">
        <v>23</v>
      </c>
      <c r="H25" s="3" t="s">
        <v>25</v>
      </c>
      <c r="I25" s="4">
        <v>1</v>
      </c>
      <c r="J25" s="7">
        <v>0</v>
      </c>
      <c r="K25" s="7">
        <v>0</v>
      </c>
      <c r="L25" s="7">
        <f t="shared" si="0"/>
        <v>0</v>
      </c>
    </row>
    <row r="26" spans="2:13" x14ac:dyDescent="0.35">
      <c r="B26" s="3">
        <v>21</v>
      </c>
      <c r="C26" s="4" t="s">
        <v>98</v>
      </c>
      <c r="D26" s="4" t="s">
        <v>57</v>
      </c>
      <c r="E26" s="4" t="s">
        <v>23</v>
      </c>
      <c r="F26" s="4" t="s">
        <v>87</v>
      </c>
      <c r="G26" s="3" t="s">
        <v>23</v>
      </c>
      <c r="H26" s="3" t="s">
        <v>25</v>
      </c>
      <c r="I26" s="4">
        <v>6</v>
      </c>
      <c r="J26" s="7">
        <v>0</v>
      </c>
      <c r="K26" s="7">
        <v>0</v>
      </c>
      <c r="L26" s="7">
        <f t="shared" si="0"/>
        <v>0</v>
      </c>
    </row>
    <row r="27" spans="2:13" ht="29" x14ac:dyDescent="0.35">
      <c r="B27" s="3">
        <v>22</v>
      </c>
      <c r="C27" s="4" t="s">
        <v>99</v>
      </c>
      <c r="D27" s="4" t="s">
        <v>100</v>
      </c>
      <c r="E27" s="4" t="s">
        <v>101</v>
      </c>
      <c r="F27" s="4" t="s">
        <v>17</v>
      </c>
      <c r="G27" s="8" t="s">
        <v>102</v>
      </c>
      <c r="H27" s="3" t="s">
        <v>25</v>
      </c>
      <c r="I27" s="4">
        <v>2</v>
      </c>
      <c r="J27" s="7">
        <v>14.99</v>
      </c>
      <c r="K27" s="7">
        <v>0</v>
      </c>
      <c r="L27" s="7">
        <f>(I27*J27)+K27</f>
        <v>29.98</v>
      </c>
    </row>
    <row r="28" spans="2:13" x14ac:dyDescent="0.35">
      <c r="B28" s="3">
        <v>23</v>
      </c>
      <c r="C28" s="4" t="s">
        <v>103</v>
      </c>
      <c r="D28" s="4" t="s">
        <v>57</v>
      </c>
      <c r="E28" s="4" t="s">
        <v>23</v>
      </c>
      <c r="F28" s="4" t="s">
        <v>87</v>
      </c>
      <c r="G28" s="3" t="s">
        <v>23</v>
      </c>
      <c r="H28" s="3" t="s">
        <v>25</v>
      </c>
      <c r="I28" s="4">
        <v>6</v>
      </c>
      <c r="J28" s="7">
        <v>0</v>
      </c>
      <c r="K28" s="7">
        <v>0</v>
      </c>
      <c r="L28" s="7">
        <f t="shared" si="0"/>
        <v>0</v>
      </c>
    </row>
    <row r="29" spans="2:13" x14ac:dyDescent="0.35">
      <c r="B29" s="3">
        <v>24</v>
      </c>
      <c r="C29" s="4" t="s">
        <v>104</v>
      </c>
      <c r="D29" s="4" t="s">
        <v>57</v>
      </c>
      <c r="E29" s="4" t="s">
        <v>23</v>
      </c>
      <c r="F29" s="4" t="s">
        <v>87</v>
      </c>
      <c r="G29" s="3" t="s">
        <v>23</v>
      </c>
      <c r="H29" s="3" t="s">
        <v>25</v>
      </c>
      <c r="I29" s="4">
        <v>6</v>
      </c>
      <c r="J29" s="7">
        <v>0</v>
      </c>
      <c r="K29" s="7">
        <v>0</v>
      </c>
      <c r="L29" s="7">
        <f t="shared" si="0"/>
        <v>0</v>
      </c>
    </row>
    <row r="30" spans="2:13" ht="43.5" x14ac:dyDescent="0.35">
      <c r="B30" s="3">
        <v>25</v>
      </c>
      <c r="C30" s="4" t="s">
        <v>105</v>
      </c>
      <c r="D30" s="4" t="s">
        <v>106</v>
      </c>
      <c r="E30" s="4" t="s">
        <v>107</v>
      </c>
      <c r="F30" s="4" t="s">
        <v>17</v>
      </c>
      <c r="G30" s="8" t="s">
        <v>108</v>
      </c>
      <c r="H30" s="3" t="s">
        <v>47</v>
      </c>
      <c r="I30" s="4">
        <v>1</v>
      </c>
      <c r="J30" s="7">
        <v>9.9700000000000006</v>
      </c>
      <c r="K30" s="7">
        <v>0</v>
      </c>
      <c r="L30" s="7">
        <f t="shared" si="0"/>
        <v>9.9700000000000006</v>
      </c>
    </row>
    <row r="31" spans="2:13" ht="43.5" x14ac:dyDescent="0.35">
      <c r="B31" s="3">
        <v>26</v>
      </c>
      <c r="C31" s="4" t="s">
        <v>109</v>
      </c>
      <c r="D31" s="4" t="s">
        <v>110</v>
      </c>
      <c r="E31" s="4" t="s">
        <v>111</v>
      </c>
      <c r="F31" s="4" t="s">
        <v>17</v>
      </c>
      <c r="G31" s="8" t="s">
        <v>112</v>
      </c>
      <c r="H31" s="3" t="s">
        <v>25</v>
      </c>
      <c r="I31" s="4">
        <v>5</v>
      </c>
      <c r="J31" s="7">
        <v>15.28</v>
      </c>
      <c r="K31" s="7">
        <v>0</v>
      </c>
      <c r="L31" s="7">
        <f t="shared" si="0"/>
        <v>76.399999999999991</v>
      </c>
    </row>
    <row r="32" spans="2:13" x14ac:dyDescent="0.35">
      <c r="B32" s="3">
        <v>27</v>
      </c>
      <c r="C32" s="4" t="s">
        <v>113</v>
      </c>
      <c r="D32" s="4" t="s">
        <v>114</v>
      </c>
      <c r="E32" s="4" t="s">
        <v>23</v>
      </c>
      <c r="F32" s="4" t="s">
        <v>87</v>
      </c>
      <c r="G32" s="3" t="s">
        <v>23</v>
      </c>
      <c r="H32" s="3" t="s">
        <v>25</v>
      </c>
      <c r="I32" s="4">
        <v>2</v>
      </c>
      <c r="J32" s="7">
        <v>0</v>
      </c>
      <c r="K32" s="7">
        <v>0</v>
      </c>
      <c r="L32" s="7">
        <f t="shared" si="0"/>
        <v>0</v>
      </c>
    </row>
    <row r="33" spans="2:12" x14ac:dyDescent="0.35">
      <c r="B33" s="3">
        <v>28</v>
      </c>
      <c r="C33" s="4" t="s">
        <v>115</v>
      </c>
      <c r="D33" s="4" t="s">
        <v>116</v>
      </c>
      <c r="E33" s="4" t="s">
        <v>23</v>
      </c>
      <c r="F33" s="4" t="s">
        <v>87</v>
      </c>
      <c r="G33" s="3" t="s">
        <v>23</v>
      </c>
      <c r="H33" s="3" t="s">
        <v>25</v>
      </c>
      <c r="I33" s="4">
        <v>1</v>
      </c>
      <c r="J33" s="7">
        <v>0</v>
      </c>
      <c r="K33" s="7">
        <v>0</v>
      </c>
      <c r="L33" s="7">
        <f t="shared" si="0"/>
        <v>0</v>
      </c>
    </row>
    <row r="34" spans="2:12" ht="43.5" x14ac:dyDescent="0.35">
      <c r="B34" s="3">
        <v>29</v>
      </c>
      <c r="C34" s="4" t="s">
        <v>117</v>
      </c>
      <c r="D34" s="4" t="s">
        <v>118</v>
      </c>
      <c r="E34" s="3" t="s">
        <v>119</v>
      </c>
      <c r="F34" s="3" t="s">
        <v>29</v>
      </c>
      <c r="G34" s="8" t="s">
        <v>120</v>
      </c>
      <c r="H34" s="3" t="s">
        <v>19</v>
      </c>
      <c r="I34" s="4">
        <v>1</v>
      </c>
      <c r="J34" s="7">
        <v>1.98</v>
      </c>
      <c r="K34" s="7">
        <v>0</v>
      </c>
      <c r="L34" s="7">
        <f t="shared" si="0"/>
        <v>1.98</v>
      </c>
    </row>
    <row r="35" spans="2:12" ht="72.5" x14ac:dyDescent="0.35">
      <c r="B35" s="3">
        <v>30</v>
      </c>
      <c r="C35" s="4" t="s">
        <v>121</v>
      </c>
      <c r="D35" s="4" t="s">
        <v>122</v>
      </c>
      <c r="E35" s="4" t="s">
        <v>123</v>
      </c>
      <c r="F35" s="4" t="s">
        <v>17</v>
      </c>
      <c r="G35" s="8" t="s">
        <v>124</v>
      </c>
      <c r="H35" s="3" t="s">
        <v>125</v>
      </c>
      <c r="I35" s="4">
        <v>2</v>
      </c>
      <c r="J35" s="7">
        <v>9.99</v>
      </c>
      <c r="K35" s="7">
        <v>0</v>
      </c>
      <c r="L35" s="7">
        <f t="shared" si="0"/>
        <v>19.98</v>
      </c>
    </row>
    <row r="36" spans="2:12" ht="72.5" x14ac:dyDescent="0.35">
      <c r="B36" s="3">
        <v>31</v>
      </c>
      <c r="C36" s="4" t="s">
        <v>126</v>
      </c>
      <c r="D36" s="4" t="s">
        <v>127</v>
      </c>
      <c r="E36" s="4" t="s">
        <v>128</v>
      </c>
      <c r="F36" s="4" t="s">
        <v>17</v>
      </c>
      <c r="G36" s="8" t="s">
        <v>129</v>
      </c>
      <c r="H36" s="3" t="s">
        <v>130</v>
      </c>
      <c r="I36" s="4">
        <v>1</v>
      </c>
      <c r="J36" s="7">
        <v>9.9700000000000006</v>
      </c>
      <c r="K36" s="7">
        <v>0</v>
      </c>
      <c r="L36" s="7">
        <f t="shared" si="0"/>
        <v>9.9700000000000006</v>
      </c>
    </row>
    <row r="37" spans="2:12" ht="43.5" x14ac:dyDescent="0.35">
      <c r="B37" s="12">
        <v>32</v>
      </c>
      <c r="C37" s="5" t="s">
        <v>131</v>
      </c>
      <c r="D37" s="5" t="s">
        <v>132</v>
      </c>
      <c r="E37" s="5" t="s">
        <v>133</v>
      </c>
      <c r="F37" s="5" t="s">
        <v>17</v>
      </c>
      <c r="G37" s="13" t="s">
        <v>134</v>
      </c>
      <c r="H37" s="12" t="s">
        <v>25</v>
      </c>
      <c r="I37" s="5">
        <v>1</v>
      </c>
      <c r="J37" s="14">
        <v>18.47</v>
      </c>
      <c r="K37" s="14">
        <v>0</v>
      </c>
      <c r="L37" s="14">
        <f t="shared" si="0"/>
        <v>18.47</v>
      </c>
    </row>
    <row r="38" spans="2:12" x14ac:dyDescent="0.35">
      <c r="B38" s="25" t="s">
        <v>135</v>
      </c>
      <c r="C38" s="25"/>
      <c r="D38" s="25"/>
      <c r="E38" s="25"/>
      <c r="F38" s="25"/>
      <c r="G38" s="25"/>
      <c r="H38" s="26"/>
      <c r="I38" s="4">
        <f>SUM(I6:I37)</f>
        <v>137</v>
      </c>
      <c r="J38" s="7">
        <f>SUM(J6:J37)</f>
        <v>681.29000000000019</v>
      </c>
      <c r="K38" s="7">
        <f>SUM(K6:K37)</f>
        <v>0</v>
      </c>
      <c r="L38" s="7">
        <f>SUM(L6:L37)</f>
        <v>1230.4600000000003</v>
      </c>
    </row>
    <row r="39" spans="2:12" x14ac:dyDescent="0.35">
      <c r="C39" s="10"/>
      <c r="D39" s="10"/>
      <c r="E39" s="10"/>
      <c r="F39" s="10"/>
      <c r="I39" s="10"/>
      <c r="J39" s="11"/>
      <c r="K39" s="11"/>
      <c r="L39" s="11"/>
    </row>
    <row r="40" spans="2:12" x14ac:dyDescent="0.35">
      <c r="C40" s="10"/>
      <c r="D40" s="10"/>
      <c r="E40" s="10"/>
      <c r="F40" s="10"/>
      <c r="I40" s="10"/>
      <c r="J40" s="11"/>
      <c r="K40" s="11"/>
      <c r="L40" s="11"/>
    </row>
    <row r="41" spans="2:12" x14ac:dyDescent="0.35">
      <c r="C41" s="10"/>
      <c r="D41" s="10"/>
      <c r="E41" s="10"/>
      <c r="F41" s="10"/>
      <c r="I41" s="10"/>
      <c r="J41" s="11"/>
      <c r="K41" s="11"/>
      <c r="L41" s="11"/>
    </row>
    <row r="42" spans="2:12" x14ac:dyDescent="0.35">
      <c r="C42" s="10"/>
      <c r="D42" s="10"/>
      <c r="E42" s="10"/>
      <c r="F42" s="10"/>
      <c r="I42" s="10"/>
      <c r="J42" s="11"/>
      <c r="K42" s="11"/>
      <c r="L42" s="11"/>
    </row>
    <row r="43" spans="2:12" x14ac:dyDescent="0.35">
      <c r="C43" s="10"/>
      <c r="D43" s="10"/>
      <c r="E43" s="10"/>
      <c r="F43" s="10"/>
      <c r="I43" s="10"/>
      <c r="J43" s="11"/>
      <c r="K43" s="11"/>
      <c r="L43" s="11"/>
    </row>
    <row r="44" spans="2:12" x14ac:dyDescent="0.35">
      <c r="C44" s="10"/>
      <c r="D44" s="10"/>
      <c r="E44" s="10"/>
      <c r="F44" s="10"/>
      <c r="I44" s="10"/>
      <c r="J44" s="11"/>
      <c r="K44" s="11"/>
      <c r="L44" s="11"/>
    </row>
    <row r="45" spans="2:12" x14ac:dyDescent="0.35">
      <c r="C45" s="10"/>
      <c r="D45" s="10"/>
      <c r="E45" s="10"/>
      <c r="F45" s="10"/>
      <c r="I45" s="10"/>
      <c r="J45" s="11"/>
      <c r="K45" s="11"/>
      <c r="L45" s="11"/>
    </row>
    <row r="46" spans="2:12" x14ac:dyDescent="0.35">
      <c r="C46" s="10"/>
      <c r="D46" s="10"/>
      <c r="E46" s="10"/>
      <c r="F46" s="10"/>
      <c r="I46" s="10"/>
      <c r="J46" s="11"/>
      <c r="K46" s="11"/>
      <c r="L46" s="11"/>
    </row>
    <row r="47" spans="2:12" x14ac:dyDescent="0.35">
      <c r="C47" s="10"/>
      <c r="D47" s="10"/>
      <c r="E47" s="10"/>
      <c r="F47" s="10"/>
      <c r="I47" s="10"/>
      <c r="J47" s="11"/>
      <c r="K47" s="11"/>
      <c r="L47" s="11"/>
    </row>
    <row r="48" spans="2:12" x14ac:dyDescent="0.35">
      <c r="C48" s="10"/>
      <c r="D48" s="10"/>
      <c r="E48" s="10"/>
      <c r="F48" s="10"/>
      <c r="I48" s="10"/>
      <c r="J48" s="11"/>
      <c r="K48" s="11"/>
      <c r="L48" s="11"/>
    </row>
    <row r="49" spans="3:12" x14ac:dyDescent="0.35">
      <c r="C49" s="10"/>
      <c r="D49" s="10"/>
      <c r="E49" s="10"/>
      <c r="F49" s="10"/>
      <c r="I49" s="10"/>
      <c r="J49" s="11"/>
      <c r="K49" s="11"/>
      <c r="L49" s="11"/>
    </row>
    <row r="50" spans="3:12" x14ac:dyDescent="0.35">
      <c r="C50" s="10"/>
      <c r="D50" s="10"/>
      <c r="E50" s="10"/>
      <c r="F50" s="10"/>
      <c r="I50" s="10"/>
      <c r="J50" s="11"/>
      <c r="K50" s="11"/>
      <c r="L50" s="11"/>
    </row>
    <row r="51" spans="3:12" x14ac:dyDescent="0.35">
      <c r="C51" s="10"/>
      <c r="D51" s="10"/>
      <c r="E51" s="10"/>
      <c r="F51" s="10"/>
      <c r="I51" s="10"/>
      <c r="J51" s="11"/>
      <c r="K51" s="11"/>
      <c r="L51" s="11"/>
    </row>
    <row r="52" spans="3:12" x14ac:dyDescent="0.35">
      <c r="C52" s="10"/>
      <c r="D52" s="10"/>
      <c r="E52" s="10"/>
      <c r="F52" s="10"/>
      <c r="I52" s="10"/>
      <c r="J52" s="11"/>
      <c r="K52" s="11"/>
      <c r="L52" s="11"/>
    </row>
    <row r="53" spans="3:12" x14ac:dyDescent="0.35">
      <c r="C53" s="10"/>
      <c r="D53" s="10"/>
      <c r="E53" s="10"/>
      <c r="F53" s="10"/>
      <c r="I53" s="10"/>
      <c r="J53" s="11"/>
      <c r="K53" s="11"/>
      <c r="L53" s="11"/>
    </row>
    <row r="54" spans="3:12" x14ac:dyDescent="0.35">
      <c r="C54" s="10"/>
      <c r="D54" s="10"/>
      <c r="E54" s="10"/>
      <c r="F54" s="10"/>
      <c r="I54" s="10"/>
      <c r="J54" s="11"/>
      <c r="K54" s="11"/>
      <c r="L54" s="11"/>
    </row>
    <row r="55" spans="3:12" x14ac:dyDescent="0.35">
      <c r="C55" s="10"/>
      <c r="D55" s="10"/>
      <c r="E55" s="10"/>
      <c r="F55" s="10"/>
      <c r="I55" s="10"/>
      <c r="J55" s="11"/>
      <c r="K55" s="11"/>
      <c r="L55" s="11"/>
    </row>
  </sheetData>
  <mergeCells count="20">
    <mergeCell ref="B1:L2"/>
    <mergeCell ref="N8:Q8"/>
    <mergeCell ref="N10:O11"/>
    <mergeCell ref="P10:P11"/>
    <mergeCell ref="Q10:Q11"/>
    <mergeCell ref="B3:B5"/>
    <mergeCell ref="E3:E5"/>
    <mergeCell ref="H3:H5"/>
    <mergeCell ref="N5:O5"/>
    <mergeCell ref="N6:O6"/>
    <mergeCell ref="N3:Q4"/>
    <mergeCell ref="B38:H38"/>
    <mergeCell ref="L3:L5"/>
    <mergeCell ref="F3:F5"/>
    <mergeCell ref="D3:D5"/>
    <mergeCell ref="C3:C5"/>
    <mergeCell ref="K3:K5"/>
    <mergeCell ref="J3:J5"/>
    <mergeCell ref="I3:I5"/>
    <mergeCell ref="G3:G5"/>
  </mergeCells>
  <hyperlinks>
    <hyperlink ref="G6" r:id="rId1" display="https://www.amazon.com/Egofine-Plexiglass-Transparent-Crafting-Replacement/dp/B099DBW1PG/ref=sr_1_1_sspa?adgrpid=1341405816582826&amp;dib=eyJ2IjoiMSJ9.96uX6tKJESoClYbzhxyTqTjQ2DYURZgBsAGIT4Yl_bFmtfGmJJdSAOG8KidVa70SybcHl95arTkbrElWWgcT6KJ9pDKq7OEWvPFg7XBDsKn28E4bLEU-HIef2mp-lVRO7zVVGUK6Cizz7_byPllxs50iiC2lGg8BlHYtWZybJ7MYMaxByeYCw3-PyjztKHGhgVYIEVtQBUOfm-xIbK9zT3QFp_k8H_iK9mRHfpypztw._kIGQPEj1tYgozxZd1O6V0Gd1AfjvohdY4zDISwLlUg&amp;dib_tag=se&amp;hvadid=83838121587633&amp;hvbmt=be&amp;hvdev=c&amp;hvlocphy=45123&amp;hvnetw=o&amp;hvqmt=e&amp;hvtargid=kwd-83838863620137%3Aloc-190&amp;hydadcr=7316_13216504&amp;keywords=egofine%2Bplexiglass%2Bsheets&amp;msclkid=7adfe35e82da1e55f63a8468b9d032bd&amp;qid=1731607312&amp;sr=8-1-spons&amp;sp_csd=d2lkZ2V0TmFtZT1zcF9hdGY&amp;th=1" xr:uid="{EE969C39-DE61-4A6D-BAC0-FA30D29FAB09}"/>
    <hyperlink ref="G11" r:id="rId2" xr:uid="{62AF933A-08BE-4CD8-AD7F-BBCD64E7484E}"/>
    <hyperlink ref="G15" r:id="rId3" xr:uid="{8E32A840-D03C-4849-B4DB-036561E9537C}"/>
    <hyperlink ref="G18" r:id="rId4" display="https://www.amazon.com/CUS200736EA-Pharma-C-Wipes-Isopropyl-Alcohol-First/dp/B00ISBELLM/ref=sr_1_16?adgrpid=1332608657381170&amp;dib=eyJ2IjoiMSJ9.0lI9532QbyMBsjcdYFdyCnUBdfh-UIT6FzwQ02zoxnNtHUDe_vvum8C0JHevy_ZLLv7g74lz4y1cjsP42rnFAuqD-anCYnnISnJ4zQ97lHi29H51p-evmAnKD7G9pQQI_iZOnvW5dcOJtetW1b3kGjBCsoCMvAivrTlV7HuCPvdsFdX2RXAx3WtFLWeuVzqyeiOUf9COH6hj-GXd1SBXElEAN4KFwR6lImeRC_ccUM7RDnXBFw3smSS6VKAvC0W6yM6Z_Mb1Gb-OPIBWod19Fr7tYL5IhC6mcj85U2cl4gA.lh85WqsZANRQZc5WObjqYG2F33zaVjXmiuMtWNaJu80&amp;dib_tag=se&amp;hvadid=83288427971686&amp;hvbmt=be&amp;hvdev=c&amp;hvlocphy=74217&amp;hvnetw=o&amp;hvqmt=e&amp;hvtargid=kwd-83288384537349%3Aloc-190&amp;hydadcr=24631_13769736&amp;keywords=isopropyl+alcohol+wipes&amp;qid=1731617676&amp;sr=8-16" xr:uid="{D566BA88-73E2-4935-9142-E1FE13F19D4A}"/>
    <hyperlink ref="G16" r:id="rId5" display="https://www.amazon.com/Titebond-Pro-Grade-7401-Siliconized-Water-Based/dp/B0BWKCV6XV/ref=sr_1_9?crid=BNH6K37UUXZG&amp;dib=eyJ2IjoiMSJ9.s6y9rryYUq0bDNFKeVIQlRaoiD4x8E2m0WQgFAicorFffM39753h2YSE8U9-YkUz45QHduvce06AsFIbJLThzyf2uiE6bXSVW6FGWHD_eRY8Tdmi4Y9r4j_LheO-eOroa8yd51ckqze2joP4As19wgx9wZLwQMSSlbVcAdPHL-K_lbfJR3I0Jqm5b7cyJztVkze31Z6VMWP3O4bvYEgcfQpUohD7-7UeqK6DpbWWIfA.BTov-mmxDfC_PdjZtxeaP0UBbTvm5aP3QgZ44EensdU&amp;dib_tag=se&amp;keywords=caulk&amp;qid=1731617873&amp;refinements=p_36%3A-1800&amp;rnid=2661611011&amp;sprefix=caulk%2Caps%2C117&amp;sr=8-9&amp;th=1" xr:uid="{8119CCC8-0D3A-420D-B46A-3B0159ADA738}"/>
    <hyperlink ref="G17" r:id="rId6" display="https://www.amazon.com/Bates-Caulking-Gun-Silicone-10/dp/B08LYKSGL1/ref=sr_1_3_sspa?crid=37RX2EDHLSVAH&amp;dib=eyJ2IjoiMSJ9.acvsQ7jlsxC_FL2oRukbiXFau1f_Xs-MXmkjHJ7iDCAR4-VVEqKWNfNvK1VNb6aL8IL0X3SQGtc0p-aJiMVLbxHGQGS5kYH1HAOON-E_pC_plSE4kXNV9G1lOJZiFlEYMi4TaSG9QSDAma8vTYKuh56HxRbRcwwlcM7q7qDpYsuzxpZXXnYPCpG6Hi1D5tqE_AXS9EdKmArHk2Ce1LLPkyLYL83bcz_v0Fs3SVDREm-RLrF_Tm-dp1fR_LUhv9Gmvp6NCYOljhkTKUDxn5aIezU88rUp9MrijJhhexoZUZE.67q2oTAI5zmiI7dgrv26dVsANTm67EnF_KiCkQdu8BQ&amp;dib_tag=se&amp;keywords=caulk%2Bgun&amp;qid=1731618078&amp;refinements=p_36%3A800-1800&amp;rnid=1243644011&amp;sprefix=caulk%2Bgun%2Caps%2C417&amp;sr=8-3-spons&amp;sp_csd=d2lkZ2V0TmFtZT1zcF9hdGY&amp;th=1" xr:uid="{EFD43712-E9F6-4691-A8C3-A29DD950B371}"/>
    <hyperlink ref="G9" r:id="rId7" xr:uid="{D8A924E4-8E5F-47D7-94E0-C0A8B7C52139}"/>
    <hyperlink ref="G12" r:id="rId8" display="https://www.amazon.com/Zulay-Funnels-Plastic-Set-3/dp/B08HVX3SVH/ref=sr_1_3_sspa?crid=1DPBC4YRD3STE&amp;dib=eyJ2IjoiMSJ9.GOfzxlnU-1N-8Y_Bdp5hmXiedGKWfMaF8GPBUMnAx5Oez1ipbtXrS9gcudvz4YeF0oLHXYAv2CJDu-eq4az2tG_55fpYmnH-BACcoC67nqSqfT99wg7YQOfo6dgugbkmygBkP3bg9Om_8AbnxAxoqTpZC_fgDiK792tLU5lfxdJSb0_RnCw6o-VkOxNScLuOJyIS4Nthx9h7zPP2P5ma55HoysHOCvM5hyi0rZE3wl4DOuK3XWGZHhxjof3QtMnE-y5dgeiUOh0ACC8IyR267Whe9L_15AQKfp9T9hWSl7Q.Bm1C5aUO09QOfdDqoZO_ciSq5ORHygr7TLfWYWUky78&amp;dib_tag=se&amp;keywords=funnel&amp;qid=1731618593&amp;sprefix=funnel%2Caps%2C266&amp;sr=8-3-spons&amp;sp_csd=d2lkZ2V0TmFtZT1zcF9hdGY&amp;th=1" xr:uid="{D58261A9-A923-435F-A170-E42F76B9BAFB}"/>
    <hyperlink ref="G19" r:id="rId9" xr:uid="{3AC2FB27-6FA7-4627-B074-E8908B7BC166}"/>
    <hyperlink ref="G10" r:id="rId10" xr:uid="{BC17C9B2-1951-4DC0-94D7-9358630F05F3}"/>
    <hyperlink ref="G20" r:id="rId11" xr:uid="{FDECCC09-F05A-4653-B280-159A6476DB13}"/>
    <hyperlink ref="G21" r:id="rId12" xr:uid="{37A76EFC-6F36-4FB9-8E79-B9352EB7DD01}"/>
    <hyperlink ref="G8" r:id="rId13" xr:uid="{319F26FC-B2C4-4EE0-99A5-423474E48998}"/>
    <hyperlink ref="G14" r:id="rId14" xr:uid="{3294F959-D213-4396-8FA1-66D879658ED8}"/>
    <hyperlink ref="G27" r:id="rId15" xr:uid="{150F1996-2B6A-4ABA-B65C-B67F79F2E6CF}"/>
    <hyperlink ref="G30" r:id="rId16" display="https://www.amazon.com/Tapewell-Black-Electric-Tape-Professional/dp/B0CJ4DTPYM/ref=sr_1_2_sspa?adgrpid=1340305237867305&amp;dib=eyJ2IjoiMSJ9.-EOdhSXGTI5NrqWZ5r-sccdAWEfay5FlKnOINYljfowvQA1y7pc0gl1uO9-0vB_5WfW8xBSTyYNWBZHqd4h9KQ_O7xJfm3s0hIfy42FHfmGTpzv_VARqxPd0ITc8DX_7OHmpjGxx-7rYVqcRGr2iWtWYs2qFwSyHDPEVeUcTmLnLQocKwqbSFhdoIoCqzO-YFCKdgEOnnP5LjqtWD5FnUPLr-CuY3fdYp-LgZ1pEMmE.NBd290aK1PBDs5qArp4VIeCPbtL5uNyoOAnfecVD9uE&amp;dib_tag=se&amp;hvadid=83769292335184&amp;hvbmt=be&amp;hvdev=c&amp;hvlocphy=74244&amp;hvnetw=o&amp;hvqmt=e&amp;hvtargid=kwd-83769421399262%3Aloc-190&amp;hydadcr=24660_13514046&amp;keywords=electrical%2Btape&amp;qid=1731622107&amp;rdc=1&amp;sr=8-2-spons&amp;sp_csd=d2lkZ2V0TmFtZT1zcF9hdGY&amp;th=1" xr:uid="{B0FD68A9-CF15-4FC7-AA26-CCEC9159DF2F}"/>
    <hyperlink ref="G23" r:id="rId17" display="https://www.amazon.com/Onforu-Supplies-Lighting-Halloween-Fluorescent/dp/B07H8D43TK?crid=354H0WJHST0CI&amp;dib=eyJ2IjoiMSJ9.mb5c9lcGOXKDAME6fQ9nZJurv-wk1Bxvsl25PZ2jtxC9mZsGqiUvsNhL0dY3QLdyjjz2Iq0qt2JiH2F5hIA9g5BbDaBMOShwUMjNpH_VLeYsHxb1xWlG1t3r4bauZTnuL6Aqktdy90PvDqYcjVqT62-IT-bZD88XY498HgsjjAlpGxN7Rpi4OpN7DaH5ZR2GXzxRskR1TdR5liT5LWGCRAnGvNCj1HpFL9rqDz_vygH2zAJzsxKQSv8VX5_sd_jfGRRHj84PFU6pA_1WtaqM7q1n8oCudJ8zx9Mkpf7JOKA.xqsVkkwhYsgjDby9SJTkIh2MVVt4LJ-WBkLxovaBcv4&amp;dib_tag=se&amp;keywords=UV+light+bars&amp;qid=1731621826&amp;sprefix=uv+light+bars%2Caps%2C153&amp;sr=8-7 " xr:uid="{D697E0A3-B88B-4D00-A694-D27E74D52F3A}"/>
    <hyperlink ref="G13" r:id="rId18" xr:uid="{0CB65D86-E165-4FCE-9D37-AB843BA03222}"/>
    <hyperlink ref="G31" r:id="rId19" display="https://www.amazon.com/UBeesize-Portable-Universal-Compatible-Recording/dp/B088GNC6TT/ref=sr_1_10?dib=eyJ2IjoiMSJ9.lQjRqijImpX7bPoZ1m1l_LnV1Y49d55Z-4rmqY7KuYwWAtF9XeNyxRnNsycYJ3t_JZk2eR3ICFkMRlyFVgHDvv8VBYqkjGBSWjySjRuBvQHx1XmHJnPPrwrmUZAo7-TgZYrRwM-zR9BETkxIiF2IYaqI8nnvVT4aBwsS8zLuSXtbo7KGBs3HwirmO3Nz3dzw85BXj835Ud0so_S834-VX2U6GecJBJEmFdKhteZcDqI.EB0FmJ_-Wwi6bh3WU5VrVog8Mp7mqRVFAM5KgsE6n_Y&amp;dib_tag=se&amp;keywords=gorilla%2Bpods&amp;qid=1731627888&amp;sr=8-10&amp;th=1" xr:uid="{B1CCED7E-CA42-4AD1-B6D9-7178C643DBA5}"/>
    <hyperlink ref="G34" r:id="rId20" xr:uid="{36CAECDB-AED4-4724-A14F-142C74A62867}"/>
    <hyperlink ref="G35" r:id="rId21" display="https://www.amazon.com/Lesnala-Stainless-90-Degree-Catches-Mounting/dp/B0CGVPR5RZ/ref=sr_1_1?crid=13QK9AQ53QVTE&amp;dib=eyJ2IjoiMSJ9.9rsiMh6HU5iAzyNTCW6FB8KMiihn5N_H-aFk67RB8MgdpZGTlw1iiF7OtuO8gugz4cgcRvXa3hGXbytCC64Pf64VhWCvBiz958__TQ5LLtgmRdWodgHzq0-jz0xqb8Fi.3yPXBwlzGbe2OvgcU0e4eeOATqgJaGv2DUI7SMxgFg8&amp;dib_tag=se&amp;keywords=lesnala+8+pcs+stainless+steel+90+degree+spring+toggle+lock&amp;qid=1731693595&amp;s=industrial&amp;sprefix=lesnala+8+pcs+stainless+steel+90+degree+spring+toggle+lock%2Cindustrial%2C120&amp;sr=1-1" xr:uid="{FED1F706-622D-4DD1-B332-11E07F6D2D51}"/>
    <hyperlink ref="G36" r:id="rId22" display="https://www.amazon.com/Wolfride-180Pcs-Grommet-Assortment-Grommets/dp/B07VNDTCQR/ref=sr_1_3?crid=9NR69BWXR50H&amp;dib=eyJ2IjoiMSJ9.hpx7rMOAO12NSjzwqDdvdkwklXD6_NhVxMiiSCwWLZy1jKjC3TkmGCsUQ2GRVjeB9Afm-wdgQ3hzIjILVgMUlmO4DaiNF67R9cKFxazRC9QLQ50kaqLAw21dP3nTwJYv3iLlufJRf6l49HqbdeMsVv148rQIDGB-wdSV17bHNW7abJGPnxNJuEuODwvfUUiOtZDVwJPipYES9D-G5lgpb-Vb2HBgbP5nisXNg0VnRa-pblhDB6KZzh0eP2Q8v9BM__1NbmWaFvwUz5G-SK3R-YEBN_fytcXfOl1_K2foJk0.zE_waLaIUcEHhEs9vzbB90XU3xELr6GpuLyF3wSI_RE&amp;dib_tag=se&amp;keywords=wolfride+rubber+grommet+assortment+kit&amp;qid=1731693984&amp;s=industrial&amp;sprefix=wolfride+rubber+frommet+assortment+kit%2Cindustrial%2C109&amp;sr=1-3" xr:uid="{E2D58E8F-672C-4819-86E5-E761C8F09890}"/>
    <hyperlink ref="G37" r:id="rId23" display="https://www.amazon.com/Building-Products-68668-20-Feet-Silicone/dp/B005GSOHZ0/ref=sr_1_10?crid=11E5NBZOA5C4V&amp;dib=eyJ2IjoiMSJ9.OueGaWvOIMdBdHeWotyHlxo_YKYII8OclzYjJnpRGT3vDu15hfvEZg_3R9wHyY5_qTipUf8VUnYycphOoW147c1wI6GjMU-h43mpns2GNKvL4KipeQ8PFJRtRlJCPCDUNTG1KKfKwlf1Os9pZsNaK0wWZlY6p5BKf3XZtIj68mf3TJhWVA-1FiqgX1cgaYO1_Rc9ztilloy7fGonrm48GMDVfCfS8aVXsv-OObm9luNI3W_F56eYkbtlhTmZRxtpSbqHxMiiPqkARMhTpntz3Tya0_QjZ3Qbu3d_528P1Dc.XmYAuGQv5RE7rKKYs2fhGW6GDVj6iIJtljmiVpzk59c&amp;dib_tag=se&amp;keywords=rectangular%2Bgasket%2Bseal&amp;qid=1731694882&amp;s=industrial&amp;sprefix=rectangular%2Bgasket%2Bseal%2Cindustrial%2C384&amp;sr=1-10&amp;th=1" xr:uid="{BF781F52-630F-47B0-9427-2F81336FE1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opLeftCell="A26" workbookViewId="0">
      <selection activeCell="G34" sqref="G34"/>
    </sheetView>
  </sheetViews>
  <sheetFormatPr defaultColWidth="8.81640625" defaultRowHeight="14.5" x14ac:dyDescent="0.35"/>
  <cols>
    <col min="1" max="1" width="36.36328125" customWidth="1"/>
    <col min="2" max="2" width="10.36328125" customWidth="1"/>
    <col min="4" max="4" width="14.81640625" bestFit="1" customWidth="1"/>
    <col min="5" max="6" width="9.1796875" style="1"/>
    <col min="7" max="7" width="10.81640625" style="1" bestFit="1" customWidth="1"/>
    <col min="8" max="8" width="12.36328125" bestFit="1" customWidth="1"/>
    <col min="9" max="9" width="13.6328125" customWidth="1"/>
  </cols>
  <sheetData>
    <row r="1" spans="1:11" x14ac:dyDescent="0.35">
      <c r="A1" s="16" t="s">
        <v>1</v>
      </c>
      <c r="B1" s="16" t="s">
        <v>6</v>
      </c>
      <c r="C1" s="16" t="s">
        <v>136</v>
      </c>
      <c r="D1" s="16" t="s">
        <v>137</v>
      </c>
      <c r="E1" s="17" t="s">
        <v>138</v>
      </c>
      <c r="F1" s="17" t="s">
        <v>139</v>
      </c>
      <c r="G1" s="17" t="s">
        <v>140</v>
      </c>
      <c r="H1" s="16" t="s">
        <v>141</v>
      </c>
      <c r="I1" s="16" t="s">
        <v>142</v>
      </c>
      <c r="J1" s="2" t="s">
        <v>143</v>
      </c>
      <c r="K1" s="2" t="s">
        <v>144</v>
      </c>
    </row>
    <row r="2" spans="1:11" ht="29" x14ac:dyDescent="0.35">
      <c r="A2" s="18" t="s">
        <v>14</v>
      </c>
      <c r="B2" s="19" t="s">
        <v>19</v>
      </c>
      <c r="C2" s="18">
        <v>1</v>
      </c>
      <c r="D2" s="20">
        <v>4</v>
      </c>
      <c r="E2" s="21">
        <v>7.99</v>
      </c>
      <c r="F2" s="22">
        <v>0</v>
      </c>
      <c r="G2" s="22">
        <f t="shared" ref="G2:G33" si="0">((E2*C2)*0.075)+(E2*C2)+F2</f>
        <v>8.5892499999999998</v>
      </c>
      <c r="H2" s="23">
        <v>45611</v>
      </c>
      <c r="I2" s="15">
        <f t="shared" ref="I2:I7" si="1">H2-D2</f>
        <v>45607</v>
      </c>
      <c r="J2" s="24" t="b">
        <v>1</v>
      </c>
      <c r="K2" s="24" t="b">
        <v>1</v>
      </c>
    </row>
    <row r="3" spans="1:11" x14ac:dyDescent="0.35">
      <c r="A3" s="18" t="s">
        <v>21</v>
      </c>
      <c r="B3" s="19" t="s">
        <v>25</v>
      </c>
      <c r="C3" s="18">
        <v>3</v>
      </c>
      <c r="D3" s="20">
        <v>1</v>
      </c>
      <c r="E3" s="21">
        <v>0</v>
      </c>
      <c r="F3" s="22">
        <v>0</v>
      </c>
      <c r="G3" s="22">
        <f t="shared" si="0"/>
        <v>0</v>
      </c>
      <c r="H3" s="23">
        <v>45611</v>
      </c>
      <c r="I3" s="15">
        <f t="shared" si="1"/>
        <v>45610</v>
      </c>
      <c r="J3" s="24" t="b">
        <v>1</v>
      </c>
      <c r="K3" s="24" t="b">
        <v>1</v>
      </c>
    </row>
    <row r="4" spans="1:11" x14ac:dyDescent="0.35">
      <c r="A4" s="18" t="s">
        <v>32</v>
      </c>
      <c r="B4" s="19" t="s">
        <v>36</v>
      </c>
      <c r="C4" s="18">
        <v>1</v>
      </c>
      <c r="D4" s="20">
        <v>21</v>
      </c>
      <c r="E4" s="21">
        <v>25</v>
      </c>
      <c r="F4" s="22">
        <v>5</v>
      </c>
      <c r="G4" s="22">
        <f t="shared" si="0"/>
        <v>31.875</v>
      </c>
      <c r="H4" s="23">
        <v>45663</v>
      </c>
      <c r="I4" s="15">
        <f t="shared" si="1"/>
        <v>45642</v>
      </c>
      <c r="J4" s="24" t="b">
        <v>0</v>
      </c>
      <c r="K4" s="24" t="b">
        <v>0</v>
      </c>
    </row>
    <row r="5" spans="1:11" x14ac:dyDescent="0.35">
      <c r="A5" s="18" t="s">
        <v>37</v>
      </c>
      <c r="B5" s="19" t="s">
        <v>36</v>
      </c>
      <c r="C5" s="18">
        <v>1</v>
      </c>
      <c r="D5" s="20">
        <v>21</v>
      </c>
      <c r="E5" s="21">
        <v>25</v>
      </c>
      <c r="F5" s="22">
        <v>5</v>
      </c>
      <c r="G5" s="22">
        <f t="shared" si="0"/>
        <v>31.875</v>
      </c>
      <c r="H5" s="23">
        <v>45663</v>
      </c>
      <c r="I5" s="15">
        <f t="shared" si="1"/>
        <v>45642</v>
      </c>
      <c r="J5" s="24" t="b">
        <v>0</v>
      </c>
      <c r="K5" s="24" t="b">
        <v>0</v>
      </c>
    </row>
    <row r="6" spans="1:11" ht="29" x14ac:dyDescent="0.35">
      <c r="A6" s="18" t="s">
        <v>81</v>
      </c>
      <c r="B6" s="19" t="s">
        <v>85</v>
      </c>
      <c r="C6" s="18">
        <v>2</v>
      </c>
      <c r="D6" s="20">
        <v>21</v>
      </c>
      <c r="E6" s="21">
        <v>378.49</v>
      </c>
      <c r="F6" s="22">
        <v>5</v>
      </c>
      <c r="G6" s="22">
        <f t="shared" si="0"/>
        <v>818.75350000000003</v>
      </c>
      <c r="H6" s="23">
        <v>45669</v>
      </c>
      <c r="I6" s="15">
        <f t="shared" si="1"/>
        <v>45648</v>
      </c>
      <c r="J6" s="24" t="b">
        <v>0</v>
      </c>
      <c r="K6" s="24" t="b">
        <v>0</v>
      </c>
    </row>
    <row r="7" spans="1:11" ht="43.5" x14ac:dyDescent="0.35">
      <c r="A7" s="18" t="s">
        <v>26</v>
      </c>
      <c r="B7" s="19" t="s">
        <v>25</v>
      </c>
      <c r="C7" s="18">
        <v>1</v>
      </c>
      <c r="D7" s="20">
        <v>5</v>
      </c>
      <c r="E7" s="21">
        <v>9.27</v>
      </c>
      <c r="F7" s="22">
        <v>0</v>
      </c>
      <c r="G7" s="22">
        <f t="shared" si="0"/>
        <v>9.9652499999999993</v>
      </c>
      <c r="H7" s="23">
        <v>45663</v>
      </c>
      <c r="I7" s="15">
        <f t="shared" si="1"/>
        <v>45658</v>
      </c>
      <c r="J7" s="24" t="b">
        <v>0</v>
      </c>
      <c r="K7" s="24" t="b">
        <v>0</v>
      </c>
    </row>
    <row r="8" spans="1:11" ht="29" x14ac:dyDescent="0.35">
      <c r="A8" s="18" t="s">
        <v>64</v>
      </c>
      <c r="B8" s="19" t="s">
        <v>25</v>
      </c>
      <c r="C8" s="18">
        <v>1</v>
      </c>
      <c r="D8" s="20">
        <v>5</v>
      </c>
      <c r="E8" s="21">
        <v>9.99</v>
      </c>
      <c r="F8" s="22">
        <v>0</v>
      </c>
      <c r="G8" s="22">
        <f t="shared" si="0"/>
        <v>10.73925</v>
      </c>
      <c r="H8" s="23">
        <v>45669</v>
      </c>
      <c r="I8" s="15">
        <f>H8-E8</f>
        <v>45659.01</v>
      </c>
      <c r="J8" s="24" t="b">
        <v>0</v>
      </c>
      <c r="K8" s="24" t="b">
        <v>0</v>
      </c>
    </row>
    <row r="9" spans="1:11" x14ac:dyDescent="0.35">
      <c r="A9" s="18" t="s">
        <v>39</v>
      </c>
      <c r="B9" s="19" t="s">
        <v>25</v>
      </c>
      <c r="C9" s="18">
        <v>10</v>
      </c>
      <c r="D9" s="20">
        <v>5</v>
      </c>
      <c r="E9" s="21">
        <v>7.2</v>
      </c>
      <c r="F9" s="22">
        <v>0</v>
      </c>
      <c r="G9" s="22">
        <f t="shared" si="0"/>
        <v>77.400000000000006</v>
      </c>
      <c r="H9" s="23">
        <v>45669</v>
      </c>
      <c r="I9" s="15">
        <f t="shared" ref="I9:I33" si="2">H9-D9</f>
        <v>45664</v>
      </c>
      <c r="J9" s="24" t="b">
        <v>0</v>
      </c>
      <c r="K9" s="24" t="b">
        <v>0</v>
      </c>
    </row>
    <row r="10" spans="1:11" ht="58" x14ac:dyDescent="0.35">
      <c r="A10" s="18" t="s">
        <v>43</v>
      </c>
      <c r="B10" s="19" t="s">
        <v>47</v>
      </c>
      <c r="C10" s="18">
        <v>1</v>
      </c>
      <c r="D10" s="20">
        <v>5</v>
      </c>
      <c r="E10" s="21">
        <v>6.99</v>
      </c>
      <c r="F10" s="22">
        <v>0</v>
      </c>
      <c r="G10" s="22">
        <f t="shared" si="0"/>
        <v>7.5142500000000005</v>
      </c>
      <c r="H10" s="23">
        <v>45669</v>
      </c>
      <c r="I10" s="15">
        <f t="shared" si="2"/>
        <v>45664</v>
      </c>
      <c r="J10" s="24" t="b">
        <v>0</v>
      </c>
      <c r="K10" s="24" t="b">
        <v>0</v>
      </c>
    </row>
    <row r="11" spans="1:11" x14ac:dyDescent="0.35">
      <c r="A11" s="18" t="s">
        <v>48</v>
      </c>
      <c r="B11" s="19" t="s">
        <v>25</v>
      </c>
      <c r="C11" s="18">
        <v>1</v>
      </c>
      <c r="D11" s="20">
        <v>5</v>
      </c>
      <c r="E11" s="21">
        <v>38.99</v>
      </c>
      <c r="F11" s="22">
        <v>0</v>
      </c>
      <c r="G11" s="22">
        <f t="shared" si="0"/>
        <v>41.914250000000003</v>
      </c>
      <c r="H11" s="23">
        <v>45669</v>
      </c>
      <c r="I11" s="15">
        <f t="shared" si="2"/>
        <v>45664</v>
      </c>
      <c r="J11" s="24" t="b">
        <v>0</v>
      </c>
      <c r="K11" s="24" t="b">
        <v>0</v>
      </c>
    </row>
    <row r="12" spans="1:11" ht="29" x14ac:dyDescent="0.35">
      <c r="A12" s="18" t="s">
        <v>52</v>
      </c>
      <c r="B12" s="19" t="s">
        <v>25</v>
      </c>
      <c r="C12" s="18">
        <v>1</v>
      </c>
      <c r="D12" s="20">
        <v>5</v>
      </c>
      <c r="E12" s="21">
        <v>6.56</v>
      </c>
      <c r="F12" s="22">
        <v>0</v>
      </c>
      <c r="G12" s="22">
        <f t="shared" si="0"/>
        <v>7.0519999999999996</v>
      </c>
      <c r="H12" s="23">
        <v>45669</v>
      </c>
      <c r="I12" s="15">
        <f t="shared" si="2"/>
        <v>45664</v>
      </c>
      <c r="J12" s="24" t="b">
        <v>0</v>
      </c>
      <c r="K12" s="24" t="b">
        <v>0</v>
      </c>
    </row>
    <row r="13" spans="1:11" ht="29" x14ac:dyDescent="0.35">
      <c r="A13" s="18" t="s">
        <v>60</v>
      </c>
      <c r="B13" s="19" t="s">
        <v>25</v>
      </c>
      <c r="C13" s="18">
        <v>2</v>
      </c>
      <c r="D13" s="20">
        <v>5</v>
      </c>
      <c r="E13" s="21">
        <v>4.79</v>
      </c>
      <c r="F13" s="22">
        <v>0</v>
      </c>
      <c r="G13" s="22">
        <f t="shared" si="0"/>
        <v>10.298500000000001</v>
      </c>
      <c r="H13" s="23">
        <v>45669</v>
      </c>
      <c r="I13" s="15">
        <f t="shared" si="2"/>
        <v>45664</v>
      </c>
      <c r="J13" s="24" t="b">
        <v>0</v>
      </c>
      <c r="K13" s="24" t="b">
        <v>0</v>
      </c>
    </row>
    <row r="14" spans="1:11" ht="29" x14ac:dyDescent="0.35">
      <c r="A14" s="18" t="s">
        <v>68</v>
      </c>
      <c r="B14" s="19" t="s">
        <v>72</v>
      </c>
      <c r="C14" s="18">
        <v>1</v>
      </c>
      <c r="D14" s="20">
        <v>5</v>
      </c>
      <c r="E14" s="21">
        <v>8.39</v>
      </c>
      <c r="F14" s="22">
        <v>0</v>
      </c>
      <c r="G14" s="22">
        <f t="shared" si="0"/>
        <v>9.0192500000000013</v>
      </c>
      <c r="H14" s="23">
        <v>45669</v>
      </c>
      <c r="I14" s="15">
        <f t="shared" si="2"/>
        <v>45664</v>
      </c>
      <c r="J14" s="24" t="b">
        <v>0</v>
      </c>
      <c r="K14" s="24" t="b">
        <v>0</v>
      </c>
    </row>
    <row r="15" spans="1:11" ht="29" x14ac:dyDescent="0.35">
      <c r="A15" s="18" t="s">
        <v>88</v>
      </c>
      <c r="B15" s="19" t="s">
        <v>92</v>
      </c>
      <c r="C15" s="18">
        <v>1</v>
      </c>
      <c r="D15" s="20">
        <v>5</v>
      </c>
      <c r="E15" s="21">
        <v>56.99</v>
      </c>
      <c r="F15" s="22">
        <v>0</v>
      </c>
      <c r="G15" s="22">
        <f t="shared" si="0"/>
        <v>61.264250000000004</v>
      </c>
      <c r="H15" s="23">
        <v>45669</v>
      </c>
      <c r="I15" s="15">
        <f t="shared" si="2"/>
        <v>45664</v>
      </c>
      <c r="J15" s="24" t="b">
        <v>0</v>
      </c>
      <c r="K15" s="24" t="b">
        <v>0</v>
      </c>
    </row>
    <row r="16" spans="1:11" x14ac:dyDescent="0.35">
      <c r="A16" s="18" t="s">
        <v>99</v>
      </c>
      <c r="B16" s="19" t="s">
        <v>25</v>
      </c>
      <c r="C16" s="18">
        <v>2</v>
      </c>
      <c r="D16" s="19">
        <v>5</v>
      </c>
      <c r="E16" s="21">
        <v>14.99</v>
      </c>
      <c r="F16" s="22">
        <v>0</v>
      </c>
      <c r="G16" s="22">
        <f t="shared" si="0"/>
        <v>32.228499999999997</v>
      </c>
      <c r="H16" s="23">
        <v>45669</v>
      </c>
      <c r="I16" s="15">
        <f t="shared" si="2"/>
        <v>45664</v>
      </c>
      <c r="J16" s="24" t="b">
        <v>0</v>
      </c>
      <c r="K16" s="24" t="b">
        <v>0</v>
      </c>
    </row>
    <row r="17" spans="1:11" ht="43.5" x14ac:dyDescent="0.35">
      <c r="A17" s="18" t="s">
        <v>105</v>
      </c>
      <c r="B17" s="19" t="s">
        <v>47</v>
      </c>
      <c r="C17" s="18">
        <v>1</v>
      </c>
      <c r="D17" s="19">
        <v>5</v>
      </c>
      <c r="E17" s="21">
        <v>9.9700000000000006</v>
      </c>
      <c r="F17" s="22">
        <v>0</v>
      </c>
      <c r="G17" s="22">
        <f t="shared" si="0"/>
        <v>10.717750000000001</v>
      </c>
      <c r="H17" s="23">
        <v>45669</v>
      </c>
      <c r="I17" s="15">
        <f t="shared" si="2"/>
        <v>45664</v>
      </c>
      <c r="J17" s="24" t="b">
        <v>0</v>
      </c>
      <c r="K17" s="24" t="b">
        <v>0</v>
      </c>
    </row>
    <row r="18" spans="1:11" x14ac:dyDescent="0.35">
      <c r="A18" s="18" t="s">
        <v>109</v>
      </c>
      <c r="B18" s="19" t="s">
        <v>25</v>
      </c>
      <c r="C18" s="18">
        <v>5</v>
      </c>
      <c r="D18" s="19">
        <v>5</v>
      </c>
      <c r="E18" s="21">
        <v>15.28</v>
      </c>
      <c r="F18" s="22">
        <v>0</v>
      </c>
      <c r="G18" s="22">
        <f t="shared" si="0"/>
        <v>82.13</v>
      </c>
      <c r="H18" s="23">
        <v>45669</v>
      </c>
      <c r="I18" s="15">
        <f t="shared" si="2"/>
        <v>45664</v>
      </c>
      <c r="J18" s="24" t="b">
        <v>1</v>
      </c>
      <c r="K18" s="24" t="b">
        <v>1</v>
      </c>
    </row>
    <row r="19" spans="1:11" ht="58" x14ac:dyDescent="0.35">
      <c r="A19" s="18" t="s">
        <v>121</v>
      </c>
      <c r="B19" s="19" t="s">
        <v>125</v>
      </c>
      <c r="C19" s="18">
        <v>2</v>
      </c>
      <c r="D19" s="19">
        <v>5</v>
      </c>
      <c r="E19" s="21">
        <v>9.99</v>
      </c>
      <c r="F19" s="22">
        <v>0</v>
      </c>
      <c r="G19" s="22">
        <f t="shared" si="0"/>
        <v>21.4785</v>
      </c>
      <c r="H19" s="23">
        <v>45669</v>
      </c>
      <c r="I19" s="15">
        <f t="shared" si="2"/>
        <v>45664</v>
      </c>
      <c r="J19" s="24" t="b">
        <v>0</v>
      </c>
      <c r="K19" s="24" t="b">
        <v>0</v>
      </c>
    </row>
    <row r="20" spans="1:11" ht="58" x14ac:dyDescent="0.35">
      <c r="A20" s="18" t="s">
        <v>126</v>
      </c>
      <c r="B20" s="19" t="s">
        <v>130</v>
      </c>
      <c r="C20" s="18">
        <v>1</v>
      </c>
      <c r="D20" s="19">
        <v>5</v>
      </c>
      <c r="E20" s="21">
        <v>9.9700000000000006</v>
      </c>
      <c r="F20" s="22">
        <v>0</v>
      </c>
      <c r="G20" s="22">
        <f t="shared" si="0"/>
        <v>10.717750000000001</v>
      </c>
      <c r="H20" s="23">
        <v>45669</v>
      </c>
      <c r="I20" s="15">
        <f t="shared" si="2"/>
        <v>45664</v>
      </c>
      <c r="J20" s="24" t="b">
        <v>0</v>
      </c>
      <c r="K20" s="24" t="b">
        <v>0</v>
      </c>
    </row>
    <row r="21" spans="1:11" ht="43.5" x14ac:dyDescent="0.35">
      <c r="A21" s="18" t="s">
        <v>131</v>
      </c>
      <c r="B21" s="19" t="s">
        <v>25</v>
      </c>
      <c r="C21" s="18">
        <v>1</v>
      </c>
      <c r="D21" s="19">
        <v>5</v>
      </c>
      <c r="E21" s="21">
        <v>18.47</v>
      </c>
      <c r="F21" s="22">
        <v>0</v>
      </c>
      <c r="G21" s="22">
        <f t="shared" si="0"/>
        <v>19.855249999999998</v>
      </c>
      <c r="H21" s="23">
        <v>45669</v>
      </c>
      <c r="I21" s="15">
        <f t="shared" si="2"/>
        <v>45664</v>
      </c>
      <c r="J21" s="24" t="b">
        <v>0</v>
      </c>
      <c r="K21" s="24" t="b">
        <v>0</v>
      </c>
    </row>
    <row r="22" spans="1:11" x14ac:dyDescent="0.35">
      <c r="A22" s="18" t="s">
        <v>56</v>
      </c>
      <c r="B22" s="19" t="s">
        <v>47</v>
      </c>
      <c r="C22" s="18">
        <v>2</v>
      </c>
      <c r="D22" s="20">
        <v>1</v>
      </c>
      <c r="E22" s="21">
        <v>14.99</v>
      </c>
      <c r="F22" s="22">
        <v>0</v>
      </c>
      <c r="G22" s="22">
        <f t="shared" si="0"/>
        <v>32.228499999999997</v>
      </c>
      <c r="H22" s="23">
        <v>45669</v>
      </c>
      <c r="I22" s="15">
        <f t="shared" si="2"/>
        <v>45668</v>
      </c>
      <c r="J22" s="24" t="b">
        <v>0</v>
      </c>
      <c r="K22" s="24" t="b">
        <v>0</v>
      </c>
    </row>
    <row r="23" spans="1:11" x14ac:dyDescent="0.35">
      <c r="A23" s="18" t="s">
        <v>73</v>
      </c>
      <c r="B23" s="19" t="s">
        <v>25</v>
      </c>
      <c r="C23" s="18">
        <v>1</v>
      </c>
      <c r="D23" s="20">
        <v>0</v>
      </c>
      <c r="E23" s="21">
        <v>0</v>
      </c>
      <c r="F23" s="22">
        <v>0</v>
      </c>
      <c r="G23" s="22">
        <f t="shared" si="0"/>
        <v>0</v>
      </c>
      <c r="H23" s="23">
        <v>45669</v>
      </c>
      <c r="I23" s="15">
        <f t="shared" si="2"/>
        <v>45669</v>
      </c>
      <c r="J23" s="24" t="b">
        <v>1</v>
      </c>
      <c r="K23" s="24" t="b">
        <v>1</v>
      </c>
    </row>
    <row r="24" spans="1:11" x14ac:dyDescent="0.35">
      <c r="A24" s="18" t="s">
        <v>86</v>
      </c>
      <c r="B24" s="19" t="s">
        <v>25</v>
      </c>
      <c r="C24" s="18">
        <v>6</v>
      </c>
      <c r="D24" s="20">
        <v>0</v>
      </c>
      <c r="E24" s="21">
        <v>0</v>
      </c>
      <c r="F24" s="22">
        <v>0</v>
      </c>
      <c r="G24" s="22">
        <f t="shared" si="0"/>
        <v>0</v>
      </c>
      <c r="H24" s="23">
        <v>45669</v>
      </c>
      <c r="I24" s="15">
        <f t="shared" si="2"/>
        <v>45669</v>
      </c>
      <c r="J24" s="24" t="b">
        <v>0</v>
      </c>
      <c r="K24" s="24" t="b">
        <v>0</v>
      </c>
    </row>
    <row r="25" spans="1:11" x14ac:dyDescent="0.35">
      <c r="A25" s="18" t="s">
        <v>93</v>
      </c>
      <c r="B25" s="19" t="s">
        <v>25</v>
      </c>
      <c r="C25" s="18">
        <v>1</v>
      </c>
      <c r="D25" s="19">
        <v>0</v>
      </c>
      <c r="E25" s="21">
        <v>0</v>
      </c>
      <c r="F25" s="22">
        <v>0</v>
      </c>
      <c r="G25" s="22">
        <f t="shared" si="0"/>
        <v>0</v>
      </c>
      <c r="H25" s="23">
        <v>45669</v>
      </c>
      <c r="I25" s="15">
        <f t="shared" si="2"/>
        <v>45669</v>
      </c>
      <c r="J25" s="24" t="b">
        <v>1</v>
      </c>
      <c r="K25" s="24" t="b">
        <v>1</v>
      </c>
    </row>
    <row r="26" spans="1:11" x14ac:dyDescent="0.35">
      <c r="A26" s="18" t="s">
        <v>96</v>
      </c>
      <c r="B26" s="19" t="s">
        <v>25</v>
      </c>
      <c r="C26" s="18">
        <v>1</v>
      </c>
      <c r="D26" s="19">
        <v>0</v>
      </c>
      <c r="E26" s="21">
        <v>0</v>
      </c>
      <c r="F26" s="22">
        <v>0</v>
      </c>
      <c r="G26" s="22">
        <f t="shared" si="0"/>
        <v>0</v>
      </c>
      <c r="H26" s="23">
        <v>45669</v>
      </c>
      <c r="I26" s="15">
        <f t="shared" si="2"/>
        <v>45669</v>
      </c>
      <c r="J26" s="24" t="b">
        <v>1</v>
      </c>
      <c r="K26" s="24" t="b">
        <v>1</v>
      </c>
    </row>
    <row r="27" spans="1:11" x14ac:dyDescent="0.35">
      <c r="A27" s="18" t="s">
        <v>98</v>
      </c>
      <c r="B27" s="19" t="s">
        <v>25</v>
      </c>
      <c r="C27" s="18">
        <v>6</v>
      </c>
      <c r="D27" s="19">
        <v>0</v>
      </c>
      <c r="E27" s="21">
        <v>0</v>
      </c>
      <c r="F27" s="22">
        <v>0</v>
      </c>
      <c r="G27" s="22">
        <f t="shared" si="0"/>
        <v>0</v>
      </c>
      <c r="H27" s="23">
        <v>45669</v>
      </c>
      <c r="I27" s="15">
        <f t="shared" si="2"/>
        <v>45669</v>
      </c>
      <c r="J27" s="24" t="b">
        <v>0</v>
      </c>
      <c r="K27" s="24" t="b">
        <v>0</v>
      </c>
    </row>
    <row r="28" spans="1:11" x14ac:dyDescent="0.35">
      <c r="A28" s="18" t="s">
        <v>103</v>
      </c>
      <c r="B28" s="19" t="s">
        <v>25</v>
      </c>
      <c r="C28" s="18">
        <v>6</v>
      </c>
      <c r="D28" s="19">
        <v>0</v>
      </c>
      <c r="E28" s="21">
        <v>0</v>
      </c>
      <c r="F28" s="22">
        <v>0</v>
      </c>
      <c r="G28" s="22">
        <f t="shared" si="0"/>
        <v>0</v>
      </c>
      <c r="H28" s="23">
        <v>45669</v>
      </c>
      <c r="I28" s="15">
        <f t="shared" si="2"/>
        <v>45669</v>
      </c>
      <c r="J28" s="24" t="b">
        <v>0</v>
      </c>
      <c r="K28" s="24" t="b">
        <v>0</v>
      </c>
    </row>
    <row r="29" spans="1:11" x14ac:dyDescent="0.35">
      <c r="A29" s="18" t="s">
        <v>104</v>
      </c>
      <c r="B29" s="19" t="s">
        <v>25</v>
      </c>
      <c r="C29" s="18">
        <v>6</v>
      </c>
      <c r="D29" s="19">
        <v>0</v>
      </c>
      <c r="E29" s="21">
        <v>0</v>
      </c>
      <c r="F29" s="22">
        <v>0</v>
      </c>
      <c r="G29" s="22">
        <f t="shared" si="0"/>
        <v>0</v>
      </c>
      <c r="H29" s="23">
        <v>45669</v>
      </c>
      <c r="I29" s="15">
        <f t="shared" si="2"/>
        <v>45669</v>
      </c>
      <c r="J29" s="24" t="b">
        <v>0</v>
      </c>
      <c r="K29" s="24" t="b">
        <v>0</v>
      </c>
    </row>
    <row r="30" spans="1:11" x14ac:dyDescent="0.35">
      <c r="A30" s="18" t="s">
        <v>113</v>
      </c>
      <c r="B30" s="19" t="s">
        <v>25</v>
      </c>
      <c r="C30" s="18">
        <v>2</v>
      </c>
      <c r="D30" s="19">
        <v>0</v>
      </c>
      <c r="E30" s="21">
        <v>0</v>
      </c>
      <c r="F30" s="22">
        <v>0</v>
      </c>
      <c r="G30" s="22">
        <f t="shared" si="0"/>
        <v>0</v>
      </c>
      <c r="H30" s="23">
        <v>45669</v>
      </c>
      <c r="I30" s="15">
        <f t="shared" si="2"/>
        <v>45669</v>
      </c>
      <c r="J30" s="24" t="b">
        <v>0</v>
      </c>
      <c r="K30" s="24" t="b">
        <v>0</v>
      </c>
    </row>
    <row r="31" spans="1:11" x14ac:dyDescent="0.35">
      <c r="A31" s="18" t="s">
        <v>115</v>
      </c>
      <c r="B31" s="19" t="s">
        <v>25</v>
      </c>
      <c r="C31" s="18">
        <v>1</v>
      </c>
      <c r="D31" s="19">
        <v>0</v>
      </c>
      <c r="E31" s="21">
        <v>0</v>
      </c>
      <c r="F31" s="22">
        <v>0</v>
      </c>
      <c r="G31" s="22">
        <f t="shared" si="0"/>
        <v>0</v>
      </c>
      <c r="H31" s="23">
        <v>45669</v>
      </c>
      <c r="I31" s="15">
        <f t="shared" si="2"/>
        <v>45669</v>
      </c>
      <c r="J31" s="24" t="b">
        <v>0</v>
      </c>
      <c r="K31" s="24" t="b">
        <v>0</v>
      </c>
    </row>
    <row r="32" spans="1:11" x14ac:dyDescent="0.35">
      <c r="A32" s="18" t="s">
        <v>117</v>
      </c>
      <c r="B32" s="19" t="s">
        <v>19</v>
      </c>
      <c r="C32" s="18">
        <v>1</v>
      </c>
      <c r="D32" s="19">
        <v>0</v>
      </c>
      <c r="E32" s="21">
        <v>1.98</v>
      </c>
      <c r="F32" s="22">
        <v>0</v>
      </c>
      <c r="G32" s="22">
        <f t="shared" si="0"/>
        <v>2.1284999999999998</v>
      </c>
      <c r="H32" s="23">
        <v>45669</v>
      </c>
      <c r="I32" s="15">
        <f t="shared" si="2"/>
        <v>45669</v>
      </c>
      <c r="J32" s="24" t="b">
        <v>0</v>
      </c>
      <c r="K32" s="24" t="b">
        <v>0</v>
      </c>
    </row>
    <row r="33" spans="1:11" x14ac:dyDescent="0.35">
      <c r="A33" s="18" t="s">
        <v>78</v>
      </c>
      <c r="B33" s="19" t="s">
        <v>25</v>
      </c>
      <c r="C33" s="18">
        <v>65</v>
      </c>
      <c r="D33" s="20">
        <v>0</v>
      </c>
      <c r="E33" s="21">
        <v>0</v>
      </c>
      <c r="F33" s="22">
        <v>0</v>
      </c>
      <c r="G33" s="22">
        <f t="shared" si="0"/>
        <v>0</v>
      </c>
      <c r="H33" s="23">
        <v>45692</v>
      </c>
      <c r="I33" s="15">
        <f t="shared" si="2"/>
        <v>45692</v>
      </c>
      <c r="J33" s="24" t="b">
        <v>1</v>
      </c>
      <c r="K33" s="24" t="b">
        <v>1</v>
      </c>
    </row>
  </sheetData>
  <sortState xmlns:xlrd2="http://schemas.microsoft.com/office/spreadsheetml/2017/richdata2" ref="A2:K34">
    <sortCondition ref="I2:I34"/>
  </sortState>
  <conditionalFormatting sqref="I4:I33">
    <cfRule type="timePeriod" dxfId="0" priority="1" timePeriod="thisWeek">
      <formula>AND(TODAY()-ROUNDDOWN(I4,0)&lt;=WEEKDAY(TODAY())-1,ROUNDDOWN(I4,0)-TODAY()&lt;=7-WEEKDAY(TODAY()))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Bill of Materials</vt:lpstr>
      <vt:lpstr>Procurement Log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Mougey</dc:creator>
  <cp:keywords/>
  <dc:description/>
  <cp:lastModifiedBy>Peter Mougey</cp:lastModifiedBy>
  <cp:revision/>
  <dcterms:created xsi:type="dcterms:W3CDTF">2024-10-06T19:13:17Z</dcterms:created>
  <dcterms:modified xsi:type="dcterms:W3CDTF">2025-02-20T20:44:06Z</dcterms:modified>
  <cp:category/>
  <cp:contentStatus/>
</cp:coreProperties>
</file>